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defaultThemeVersion="124226"/>
  <xr:revisionPtr revIDLastSave="0" documentId="13_ncr:1_{C17F646A-79DC-44CA-A2FD-51E75DDDBD5F}" xr6:coauthVersionLast="47" xr6:coauthVersionMax="47" xr10:uidLastSave="{00000000-0000-0000-0000-000000000000}"/>
  <bookViews>
    <workbookView xWindow="-110" yWindow="-110" windowWidth="19420" windowHeight="10420" xr2:uid="{00000000-000D-0000-FFFF-FFFF00000000}"/>
  </bookViews>
  <sheets>
    <sheet name="Combined Buffer Requirements" sheetId="6" r:id="rId1"/>
    <sheet name="Other measures" sheetId="5" r:id="rId2"/>
  </sheets>
  <definedNames>
    <definedName name="CIQWBGuid" hidden="1">"39643d61-9da0-4702-8f52-ea8d1c346680"</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'Combined Buffer Requirements'!$A$1:$J$190</definedName>
    <definedName name="_xlnm.Print_Area" localSheetId="1">'Other measures'!$B$1:$E$4</definedName>
    <definedName name="_xlnm.Print_Titles" localSheetId="0">'Combined Buffer Requirements'!$5:$7</definedName>
    <definedName name="Z_78D8C7D0_4514_4295_90B6_D342E13FA9BE_.wvu.PrintArea" localSheetId="0" hidden="1">'Combined Buffer Requirements'!$A$1:$J$190</definedName>
    <definedName name="Z_78D8C7D0_4514_4295_90B6_D342E13FA9BE_.wvu.PrintTitles" localSheetId="0" hidden="1">'Combined Buffer Requirements'!$5:$7</definedName>
    <definedName name="Z_78D8C7D0_4514_4295_90B6_D342E13FA9BE_.wvu.Rows" localSheetId="0" hidden="1">'Combined Buffer Requirements'!$27:$34,'Combined Buffer Requirements'!$37:$42,'Combined Buffer Requirements'!$45:$51,'Combined Buffer Requirements'!$54:$58,'Combined Buffer Requirements'!#REF!,'Combined Buffer Requirements'!#REF!,'Combined Buffer Requirements'!$61:$64,'Combined Buffer Requirements'!$73:$79,'Combined Buffer Requirements'!#REF!,'Combined Buffer Requirements'!#REF!,'Combined Buffer Requirements'!#REF!,'Combined Buffer Requirements'!#REF!</definedName>
    <definedName name="Z_B7E877F5_3116_4F32_9F79_5E1B1FFE1C0E_.wvu.PrintArea" localSheetId="0" hidden="1">'Combined Buffer Requirements'!$A$1:$J$190</definedName>
    <definedName name="Z_B7E877F5_3116_4F32_9F79_5E1B1FFE1C0E_.wvu.PrintTitles" localSheetId="0" hidden="1">'Combined Buffer Requirements'!$5:$7</definedName>
    <definedName name="Z_B7E877F5_3116_4F32_9F79_5E1B1FFE1C0E_.wvu.Rows" localSheetId="0" hidden="1">'Combined Buffer Requirements'!$37:$42,'Combined Buffer Requirements'!$45:$51,'Combined Buffer Requirements'!#REF!,'Combined Buffer Requirements'!#REF!,'Combined Buffer Requirements'!#REF!,'Combined Buffer Requirements'!#REF!,'Combined Buffer Requirements'!#REF!,'Combined Buffer Requirements'!#REF!,'Combined Buffer Requirements'!#REF!,'Combined Buffer Requirements'!#REF!,'Combined Buffer Requirements'!$185:$188,'Combined Buffer Requirements'!#REF!</definedName>
    <definedName name="Z_E55801BF_2B6D_4102_99E3_AFCCB902FB03_.wvu.PrintArea" localSheetId="0" hidden="1">'Combined Buffer Requirements'!$A$1:$J$190</definedName>
    <definedName name="Z_E55801BF_2B6D_4102_99E3_AFCCB902FB03_.wvu.PrintTitles" localSheetId="0" hidden="1">'Combined Buffer Requirements'!$5:$7</definedName>
    <definedName name="Z_E55801BF_2B6D_4102_99E3_AFCCB902FB03_.wvu.Rows" localSheetId="0" hidden="1">'Combined Buffer Requirements'!$10:$23,'Combined Buffer Requirements'!$27:$34,'Combined Buffer Requirements'!$37:$42,'Combined Buffer Requirements'!$54:$58,'Combined Buffer Requirements'!#REF!,'Combined Buffer Requirements'!#REF!,'Combined Buffer Requirements'!$61:$64,'Combined Buffer Requirements'!$67:$69,'Combined Buffer Requirements'!$73:$79,'Combined Buffer Requirements'!$82:$92,'Combined Buffer Requirements'!$99:$102,'Combined Buffer Requirements'!#REF!,'Combined Buffer Requirements'!$105:$109,'Combined Buffer Requirements'!#REF!,'Combined Buffer Requirements'!$113:$115,'Combined Buffer Requirements'!$122:$125,'Combined Buffer Requirements'!#REF!,'Combined Buffer Requirements'!$128:$130,'Combined Buffer Requirements'!$134:$139,'Combined Buffer Requirements'!$141:$144,'Combined Buffer Requirements'!$147:$151,'Combined Buffer Requirements'!#REF!,'Combined Buffer Requirements'!#REF!,'Combined Buffer Requirements'!$154:$159,'Combined Buffer Requirements'!#REF!,'Combined Buffer Requirements'!$163:$168,'Combined Buffer Requirements'!$171:$176,'Combined Buffer Requirements'!$179:$182,'Combined Buffer Requirements'!$185:$188,'Combined Buffer Requirements'!#REF!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89" i="6" l="1"/>
  <c r="I188" i="6"/>
  <c r="I187" i="6"/>
  <c r="I186" i="6"/>
  <c r="I183" i="6"/>
  <c r="I182" i="6"/>
  <c r="I181" i="6"/>
  <c r="I180" i="6"/>
  <c r="I177" i="6"/>
  <c r="I176" i="6"/>
  <c r="I175" i="6"/>
  <c r="I174" i="6"/>
  <c r="I173" i="6"/>
  <c r="I172" i="6"/>
  <c r="I169" i="6"/>
  <c r="I168" i="6"/>
  <c r="I167" i="6"/>
  <c r="I166" i="6"/>
  <c r="I165" i="6"/>
  <c r="I164" i="6"/>
  <c r="I161" i="6"/>
  <c r="I160" i="6"/>
  <c r="I159" i="6"/>
  <c r="I158" i="6"/>
  <c r="I157" i="6"/>
  <c r="I156" i="6"/>
  <c r="I155" i="6"/>
  <c r="I152" i="6"/>
  <c r="I145" i="6"/>
  <c r="I144" i="6"/>
  <c r="I143" i="6"/>
  <c r="I142" i="6"/>
  <c r="I139" i="6"/>
  <c r="I138" i="6"/>
  <c r="I137" i="6"/>
  <c r="I136" i="6"/>
  <c r="I135" i="6"/>
  <c r="I132" i="6"/>
  <c r="I131" i="6"/>
  <c r="I130" i="6"/>
  <c r="I129" i="6"/>
  <c r="I126" i="6"/>
  <c r="I125" i="6"/>
  <c r="I124" i="6"/>
  <c r="I123" i="6"/>
  <c r="I122" i="6"/>
  <c r="I119" i="6"/>
  <c r="I118" i="6"/>
  <c r="I117" i="6"/>
  <c r="I116" i="6"/>
  <c r="I115" i="6"/>
  <c r="I114" i="6"/>
  <c r="I113" i="6"/>
  <c r="I109" i="6"/>
  <c r="I108" i="6"/>
  <c r="I107" i="6"/>
  <c r="I106" i="6"/>
  <c r="I105" i="6"/>
  <c r="I102" i="6"/>
  <c r="I101" i="6"/>
  <c r="I100" i="6"/>
  <c r="I99" i="6"/>
  <c r="I96" i="6"/>
  <c r="I95" i="6"/>
  <c r="I94" i="6"/>
  <c r="I93" i="6"/>
  <c r="I92" i="6"/>
  <c r="I91" i="6"/>
  <c r="I90" i="6"/>
  <c r="I89" i="6"/>
  <c r="I88" i="6"/>
  <c r="I87" i="6"/>
  <c r="I86" i="6"/>
  <c r="I85" i="6"/>
  <c r="I84" i="6"/>
  <c r="I83" i="6"/>
  <c r="I82" i="6"/>
  <c r="I79" i="6"/>
  <c r="I78" i="6"/>
  <c r="I77" i="6"/>
  <c r="I76" i="6"/>
  <c r="I75" i="6"/>
  <c r="I74" i="6"/>
  <c r="I73" i="6"/>
  <c r="I69" i="6"/>
  <c r="I68" i="6"/>
  <c r="I67" i="6"/>
  <c r="I64" i="6"/>
  <c r="I63" i="6"/>
  <c r="I62" i="6"/>
  <c r="I61" i="6"/>
  <c r="I58" i="6"/>
  <c r="I57" i="6"/>
  <c r="I56" i="6"/>
  <c r="I55" i="6"/>
  <c r="I54" i="6"/>
  <c r="I51" i="6"/>
  <c r="I50" i="6"/>
  <c r="I49" i="6"/>
  <c r="I48" i="6"/>
  <c r="I47" i="6"/>
  <c r="I46" i="6"/>
  <c r="I45" i="6"/>
  <c r="I42" i="6"/>
  <c r="I41" i="6"/>
  <c r="I40" i="6"/>
  <c r="I39" i="6"/>
  <c r="I38" i="6"/>
  <c r="I37" i="6"/>
  <c r="I34" i="6"/>
  <c r="I33" i="6"/>
  <c r="I32" i="6"/>
  <c r="I31" i="6"/>
  <c r="I30" i="6"/>
  <c r="I29" i="6"/>
  <c r="I28" i="6"/>
  <c r="I27" i="6"/>
  <c r="I24" i="6"/>
  <c r="I23" i="6"/>
  <c r="I22" i="6"/>
  <c r="I21" i="6"/>
  <c r="I20" i="6"/>
  <c r="I19" i="6"/>
  <c r="I18" i="6"/>
  <c r="I17" i="6"/>
  <c r="I16" i="6"/>
  <c r="I15" i="6"/>
  <c r="I14" i="6"/>
  <c r="I13" i="6"/>
  <c r="I12" i="6"/>
  <c r="I11" i="6"/>
  <c r="I10" i="6"/>
</calcChain>
</file>

<file path=xl/sharedStrings.xml><?xml version="1.0" encoding="utf-8"?>
<sst xmlns="http://schemas.openxmlformats.org/spreadsheetml/2006/main" count="723" uniqueCount="429">
  <si>
    <t>Please use '+' on the sidelines to view individual banks in specific countries and '1' and '2' at the top on the left margin to toggle between country and indiviudal bank view.</t>
  </si>
  <si>
    <r>
      <t xml:space="preserve">Country
</t>
    </r>
    <r>
      <rPr>
        <sz val="11"/>
        <color rgb="FF0000FF"/>
        <rFont val="Calibri"/>
        <family val="2"/>
        <scheme val="minor"/>
      </rPr>
      <t>Decision-making authority</t>
    </r>
  </si>
  <si>
    <r>
      <t xml:space="preserve">CCyB 
</t>
    </r>
    <r>
      <rPr>
        <sz val="11"/>
        <color theme="1"/>
        <rFont val="Calibri"/>
        <family val="2"/>
        <scheme val="minor"/>
      </rPr>
      <t>2)</t>
    </r>
  </si>
  <si>
    <t>The higher of</t>
  </si>
  <si>
    <t>G-SII buffer</t>
  </si>
  <si>
    <t>Bank name</t>
  </si>
  <si>
    <t>CRD 129</t>
  </si>
  <si>
    <t>CRD 130</t>
  </si>
  <si>
    <t>CRD 131</t>
  </si>
  <si>
    <t>CRD 133</t>
  </si>
  <si>
    <t>Austria</t>
  </si>
  <si>
    <t>2.5%-4.5%</t>
  </si>
  <si>
    <t>Finanzmarktaufsicht</t>
  </si>
  <si>
    <t>0%</t>
  </si>
  <si>
    <t xml:space="preserve"> </t>
  </si>
  <si>
    <t>Erste Group Bank AG</t>
  </si>
  <si>
    <t>RAIFFEISEN-HOLDING NIEDERÖSTERREICH-WIEN registrierte Genossenschaft mit beschränkter Haftung</t>
  </si>
  <si>
    <t>Raiffeisen Bank International AG</t>
  </si>
  <si>
    <t>Raiffeisenlandesbank Oberösterreich AG</t>
  </si>
  <si>
    <t>HYPO NOE Landesbank für Niederösterreich und Wien AG</t>
  </si>
  <si>
    <t>Hypo Vorarlberg Bank AG</t>
  </si>
  <si>
    <t>Hypo Tirol Bank AG</t>
  </si>
  <si>
    <t>Oberösterreichische Landesbank AG</t>
  </si>
  <si>
    <t>Raiffeisenlandesbank Niederösterreich-Wien</t>
  </si>
  <si>
    <t>Erste Bank der oesterreichischen Sparkassen AG</t>
  </si>
  <si>
    <t xml:space="preserve">Belgium </t>
  </si>
  <si>
    <t/>
  </si>
  <si>
    <t>8 banks: 
0.75%-1.5%</t>
  </si>
  <si>
    <t>2.5%-4%</t>
  </si>
  <si>
    <t>National Bank of Belgium</t>
  </si>
  <si>
    <t>BNP Paribas Fortis SA</t>
  </si>
  <si>
    <t>Belfius Banque SA</t>
  </si>
  <si>
    <t>ING Belgium SA</t>
  </si>
  <si>
    <t>KBC Group NV</t>
  </si>
  <si>
    <t>The Bank of New York Mellon SA</t>
  </si>
  <si>
    <t>Cyprus</t>
  </si>
  <si>
    <t>2.5%-3.5%</t>
  </si>
  <si>
    <t>Central Bank of Cyprus</t>
  </si>
  <si>
    <t>Alpha Bank Cyprus Ltd</t>
  </si>
  <si>
    <t>Bank of Cyprus Public Company Ltd</t>
  </si>
  <si>
    <t>Eurobank Cyprus Ltd</t>
  </si>
  <si>
    <t>Hellenic Bank Public Company Ltd</t>
  </si>
  <si>
    <t>Astrobank Ltd</t>
  </si>
  <si>
    <t>Estonia</t>
  </si>
  <si>
    <t>2.5%</t>
  </si>
  <si>
    <t>Eesti Pank</t>
  </si>
  <si>
    <t>AS SEB Pank</t>
  </si>
  <si>
    <t>2%</t>
  </si>
  <si>
    <t>Luminor Bank AS</t>
  </si>
  <si>
    <t>Swedbank AS</t>
  </si>
  <si>
    <t>AS LHV Pank</t>
  </si>
  <si>
    <t>Finland</t>
  </si>
  <si>
    <t>Finanssivalvonta/ Finansinspektionen</t>
  </si>
  <si>
    <t>Municipality Finance Plc</t>
  </si>
  <si>
    <t>0.5%</t>
  </si>
  <si>
    <t>Nordea Group</t>
  </si>
  <si>
    <t>OP Group</t>
  </si>
  <si>
    <t xml:space="preserve">France </t>
  </si>
  <si>
    <t>4 banks:
1%-1.5%</t>
  </si>
  <si>
    <t>Autorité de Contrôle Prudentiel et de Résolution</t>
  </si>
  <si>
    <t>Haut Conseil de Stabilité Financière</t>
  </si>
  <si>
    <t>BNP Paribas</t>
  </si>
  <si>
    <t>Groupe BPCE</t>
  </si>
  <si>
    <t>Groupe Crédit Mutuel</t>
  </si>
  <si>
    <t>Groupe Crédit Agricole</t>
  </si>
  <si>
    <t>La Banque Postale</t>
  </si>
  <si>
    <t>Société Générale</t>
  </si>
  <si>
    <t>Germany</t>
  </si>
  <si>
    <t>Bundesanstalt für Finanzdienstleistungsaufsicht</t>
  </si>
  <si>
    <t>Bayerische Landesbank</t>
  </si>
  <si>
    <t>COMMERZBANK AG</t>
  </si>
  <si>
    <t>DZ BANK AG</t>
  </si>
  <si>
    <t>DekaBank Deutsche Girozentrale</t>
  </si>
  <si>
    <t>Deutsche Bank AG</t>
  </si>
  <si>
    <t>ING-DiBa AG</t>
  </si>
  <si>
    <t>Landesbank Baden-Württemberg</t>
  </si>
  <si>
    <t>Landesbank Hessen-Thüringen Girozentrale</t>
  </si>
  <si>
    <t>Norddeutsche Landesbank -Girozentrale-</t>
  </si>
  <si>
    <t>UniCredit Bank AG</t>
  </si>
  <si>
    <t>Greece</t>
  </si>
  <si>
    <t>Bank of Greece</t>
  </si>
  <si>
    <t>National Bank of Greece S.A.</t>
  </si>
  <si>
    <t>Ireland</t>
  </si>
  <si>
    <t>Central Bank of Ireland</t>
  </si>
  <si>
    <t>Allied Irish Bank Group plc</t>
  </si>
  <si>
    <t>Barclays Bank Ireland PLC</t>
  </si>
  <si>
    <t xml:space="preserve">Bank of Ireland Group PLC </t>
  </si>
  <si>
    <t>Italy</t>
  </si>
  <si>
    <t>1 bank: 
1%</t>
  </si>
  <si>
    <t>Banca d'Italia</t>
  </si>
  <si>
    <t>Latvia</t>
  </si>
  <si>
    <r>
      <rPr>
        <b/>
        <sz val="11"/>
        <rFont val="Calibri"/>
        <family val="2"/>
        <scheme val="minor"/>
      </rPr>
      <t>2.5%</t>
    </r>
    <r>
      <rPr>
        <b/>
        <sz val="11"/>
        <color theme="1"/>
        <rFont val="Calibri"/>
        <family val="2"/>
        <scheme val="minor"/>
      </rPr>
      <t>-4.5%</t>
    </r>
  </si>
  <si>
    <t>AS SEB banka</t>
  </si>
  <si>
    <t>AS Citadele banka</t>
  </si>
  <si>
    <t>AS Rietumu Banka</t>
  </si>
  <si>
    <t>Lithuania</t>
  </si>
  <si>
    <t>Lietuvos bankas</t>
  </si>
  <si>
    <t>AB SEB bankas</t>
  </si>
  <si>
    <t>AB Šiaulių bankas</t>
  </si>
  <si>
    <t>Swedbank AB</t>
  </si>
  <si>
    <t>Luxembourg</t>
  </si>
  <si>
    <t>Commission de Surveillance du Secteur Financier</t>
  </si>
  <si>
    <t>BGL BNP Paribas S.A.</t>
  </si>
  <si>
    <t>Banque Internationale à Luxembourg S.A.</t>
  </si>
  <si>
    <t>Banque et Caisse d’Epargne de l’Etat Luxembourg</t>
  </si>
  <si>
    <t>Clearstream Banking S.A.</t>
  </si>
  <si>
    <t>Malta</t>
  </si>
  <si>
    <t>Bank Centrali ta' Malta</t>
  </si>
  <si>
    <t>Bank of Valletta plc</t>
  </si>
  <si>
    <t>HSBC Bank Malta p.l.c.</t>
  </si>
  <si>
    <t>APS Bank plc</t>
  </si>
  <si>
    <t>Netherlands</t>
  </si>
  <si>
    <t>2.5%-5%</t>
  </si>
  <si>
    <t>De Nederlandsche Bank</t>
  </si>
  <si>
    <t>ABN AMRO Bank N.V.</t>
  </si>
  <si>
    <t>ING Bank N.V.</t>
  </si>
  <si>
    <t>De Volksbank N.V.</t>
  </si>
  <si>
    <t>Portugal</t>
  </si>
  <si>
    <t>Banco de Portugal</t>
  </si>
  <si>
    <t>Banco BPI</t>
  </si>
  <si>
    <t>Banco Comercial Português</t>
  </si>
  <si>
    <t>Santander Totta SGPS</t>
  </si>
  <si>
    <t>Caixa Economica Montepio Geral</t>
  </si>
  <si>
    <t>Caixa Geral de Depósitos</t>
  </si>
  <si>
    <t>LSF Nani Investments S.à.r.l.</t>
  </si>
  <si>
    <t>Slovakia</t>
  </si>
  <si>
    <t>Národná banka Slovenska</t>
  </si>
  <si>
    <t>Slovenská sporiteľňa, a.s.</t>
  </si>
  <si>
    <t>Tatra banka, a.s.</t>
  </si>
  <si>
    <t>Všeobecná úverová banka, a.s.</t>
  </si>
  <si>
    <t>Československá obchodná banka, a.s.</t>
  </si>
  <si>
    <t>Slovenia</t>
  </si>
  <si>
    <t>Banka Slovenije</t>
  </si>
  <si>
    <t>Nova Kreditna Banka Maribor d.d.</t>
  </si>
  <si>
    <t>Nova Ljubljanska Banka d.d.</t>
  </si>
  <si>
    <t>SID - Slovenska izvozna in razvojna banka d.d.</t>
  </si>
  <si>
    <t>SKB Banka d.d.</t>
  </si>
  <si>
    <t xml:space="preserve">Intesa Sanpaolo  </t>
  </si>
  <si>
    <t>UniCredit Banka Slovenija d.d.</t>
  </si>
  <si>
    <t>Spain</t>
  </si>
  <si>
    <t>Banco de España</t>
  </si>
  <si>
    <t>Banco Bilbao Vizcaya Argentaria, S.A.</t>
  </si>
  <si>
    <t>Banco de Sabadell, S.A.</t>
  </si>
  <si>
    <t>Banco Santander, S.A.</t>
  </si>
  <si>
    <t>Description of measures</t>
  </si>
  <si>
    <t>Legal basis</t>
  </si>
  <si>
    <t>Date of application</t>
  </si>
  <si>
    <t>CRR Article 458</t>
  </si>
  <si>
    <t xml:space="preserve">Bulgaria </t>
  </si>
  <si>
    <t>Bulgarian National Bank</t>
  </si>
  <si>
    <t>Central Cooperative Bank AD</t>
  </si>
  <si>
    <t>United Bulgarian Bank AD</t>
  </si>
  <si>
    <t>Eurobank Bulgaria AD</t>
  </si>
  <si>
    <t>First Investment Bank AD</t>
  </si>
  <si>
    <t>UniCredit Bulbank AD</t>
  </si>
  <si>
    <t xml:space="preserve">Croatia </t>
  </si>
  <si>
    <t>Hrvatska narodna banka</t>
  </si>
  <si>
    <t>Erste&amp;Steiermärkische Bank d.d. Rijeka</t>
  </si>
  <si>
    <t>Hrvatska poštanska banka d.d., Zagreb</t>
  </si>
  <si>
    <t>Addiko Bank d.d., Zagreb</t>
  </si>
  <si>
    <t>OTP banka Hrvatska d.d., Zagreb</t>
  </si>
  <si>
    <t>Privredna banka Zagreb d.d., Zagreb</t>
  </si>
  <si>
    <t>Raiffeisenbank Austria d.d., Zagreb</t>
  </si>
  <si>
    <t>Zagrebačka banka d.d., Zagreb</t>
  </si>
  <si>
    <t>All banks: 
1.5%</t>
  </si>
  <si>
    <t>1 bank:
1.5%</t>
  </si>
  <si>
    <t>Coöperatieve Rabobank U.A.</t>
  </si>
  <si>
    <t>5 banks: 
1%-2.5%</t>
  </si>
  <si>
    <t>Credit institution-specific minimum level of 15% for the average risk weight on retail exposures secured by real estate, applicable to credit institutions using the Internal Ratings Based (IRB) approach.</t>
  </si>
  <si>
    <t>Bank of America Europe DAC</t>
  </si>
  <si>
    <t>MDB Group Ltd</t>
  </si>
  <si>
    <t>Société Générale Luxembourg</t>
  </si>
  <si>
    <t>O-SII fully loaded by 01.01.2025</t>
  </si>
  <si>
    <t>Volksbanken Wien AG (for the consolidated situation of the Volksbanken-Verbund only)</t>
  </si>
  <si>
    <r>
      <t xml:space="preserve">Combined buffer requirement
</t>
    </r>
    <r>
      <rPr>
        <sz val="11"/>
        <rFont val="Calibri"/>
        <family val="2"/>
        <scheme val="minor"/>
      </rPr>
      <t>3)</t>
    </r>
  </si>
  <si>
    <t xml:space="preserve">Details </t>
  </si>
  <si>
    <t>DSK Bank AD</t>
  </si>
  <si>
    <t>Goldman Sachs Bank Europe SE</t>
  </si>
  <si>
    <t>A new sectoral systemic risk buffer of 2% is set for retail real estate esposures. The buffer is applicable to banks and centralized credit institutions whose Lithuanian housing loan portfolios are equal or exceed 50 milion.</t>
  </si>
  <si>
    <t>6 banks: 
0.25%-1.25%</t>
  </si>
  <si>
    <t>Alpha Services &amp; Holdings S.A.,</t>
  </si>
  <si>
    <t>Eurobank Ergasias Services &amp; Holdings S.A.</t>
  </si>
  <si>
    <t>Piraeus Financial Holdings S.A.</t>
  </si>
  <si>
    <t>Gruppo Intesa Sanpaolo</t>
  </si>
  <si>
    <t>UniCredit Group</t>
  </si>
  <si>
    <t>Gruppo Banco BPM</t>
  </si>
  <si>
    <t xml:space="preserve">CaixaBank, S.A. </t>
  </si>
  <si>
    <t xml:space="preserve">7 banks: 
0.25%-1.5% </t>
  </si>
  <si>
    <t>CRD Article 133</t>
  </si>
  <si>
    <t>BluOr Bank AS</t>
  </si>
  <si>
    <t>A new sectoral systemic risk buffer of 2% for all those risk positions - or parts of risk positions - to natural and legal persons that are collateralized by residential real estate in Germany and where this collateral entails a reduction in risk weights.</t>
  </si>
  <si>
    <t>Prima banka Slovensko, a.s.</t>
  </si>
  <si>
    <t>6 banks: 
0.25%-2%</t>
  </si>
  <si>
    <t>HSBC CE</t>
  </si>
  <si>
    <t>A new sectoral systemic risk buffer is set. The SSyRB is 9% and it applies to IRB retail exposures secured by residential immovable property for which the collateral is located in Belgium.</t>
  </si>
  <si>
    <t>Investeringsmaatschappij Argenta NV</t>
  </si>
  <si>
    <t>Euroclear Holding</t>
  </si>
  <si>
    <r>
      <t xml:space="preserve">The sheet on “Combined Buffer Requirements” details the active capital-based measures, the sheet on “Other measures” covers other macroprudential measures at national and individual bank level notified to the ECB and announced by the authorities. For each of the measures, a link is provided to the decision-making authority with further background information and explanations of the national decisions and the macroprudential framework. At the individual bank level, all banks subject to individual buffers (G-SII, O-SII, </t>
    </r>
    <r>
      <rPr>
        <sz val="12"/>
        <rFont val="Calibri"/>
        <family val="2"/>
        <scheme val="minor"/>
      </rPr>
      <t>and country-level</t>
    </r>
    <r>
      <rPr>
        <sz val="12"/>
        <color rgb="FFFF0000"/>
        <rFont val="Calibri"/>
        <family val="2"/>
        <scheme val="minor"/>
      </rPr>
      <t xml:space="preserve"> </t>
    </r>
    <r>
      <rPr>
        <sz val="12"/>
        <color theme="1"/>
        <rFont val="Calibri"/>
        <family val="2"/>
        <scheme val="minor"/>
      </rPr>
      <t>SyRB) are included.</t>
    </r>
  </si>
  <si>
    <t>Addiko Bank AG</t>
  </si>
  <si>
    <t>Swedbank Baltics AS</t>
  </si>
  <si>
    <t>Revolut Bank UAB</t>
  </si>
  <si>
    <t>4 banks: 
2%</t>
  </si>
  <si>
    <t>5 banks: 
0.25%-2%</t>
  </si>
  <si>
    <t>3 banks: 
0.5%-2.5%</t>
  </si>
  <si>
    <t>Caixa Central - Caixa Central de Crédito Agrícola Mútuo</t>
  </si>
  <si>
    <t>Morgan Stanley Europe Holding SE</t>
  </si>
  <si>
    <t>Crelan SA</t>
  </si>
  <si>
    <t>J.P. Morgan SE</t>
  </si>
  <si>
    <t xml:space="preserve">UniCredit Bank Austria AG </t>
  </si>
  <si>
    <t>Latvijas Banka</t>
  </si>
  <si>
    <t>The implementation of the measure had been suspended following the outbreak of the pandemic, but is now implemented from 1 January 2022. Now, DNB decided to extend the scheme by two years, so that the measure will be in effect until December 1, 2024. The extension option is also provided for in Article 458 of the Capital Requirements Regulation.</t>
  </si>
  <si>
    <t>DNB has decided to extend the scheme per 1 December 2022 by two years. This extension option is also provided for in Article 458 of the Capital Requirements Regulation. The measure will be in effect with the extension until December 1, 2024. DNB applies a risk weight floor measure on the mortgage loan portfolios of IRB banks. For each exposure, a 12% risk weight is assigned  to the portion of the loan not exceeding 55% of the collateral’s market value, and a 45% risk weight is assigned to the remaining portion of the loan.</t>
  </si>
  <si>
    <t>3.25%-5.25%</t>
  </si>
  <si>
    <t xml:space="preserve">The buffer rate will further increase to 1.5% as of 31.03.2024. </t>
  </si>
  <si>
    <t>SyRB will be increased to 1% from 01.04.2024.</t>
  </si>
  <si>
    <t>O-SII fully loaded by 01.01.2026</t>
  </si>
  <si>
    <t xml:space="preserve">The Bank Centrali ta' Malta decided to apply a new sectoral systemic risk buffer rate of 1.5%, which is phased in with a rate of 1% as of 30/09/2023. The sSyRB applies to domestic RRE mortgages to natural persons secured by domestic RRE and excludes other forms of exposures which are secured by RRE but are not RRE mortgages. </t>
  </si>
  <si>
    <t>CCyB will be increased  to 2% from 31.05.2024. O-SII buffer rates will be adjusted for five institutions by 31.05.2024.</t>
  </si>
  <si>
    <t>4 banks: 
1%-2%</t>
  </si>
  <si>
    <t>Extended period of application until 30/09/2025 (initial period of two years was extended in 2021 and in 2023)</t>
  </si>
  <si>
    <t xml:space="preserve">5493007BWYDPQZLZ0Y27 </t>
  </si>
  <si>
    <t xml:space="preserve">NS54DT27LJMDYN1YFP35 </t>
  </si>
  <si>
    <t>0W5QHUNYV4W7GJO62R27</t>
  </si>
  <si>
    <t xml:space="preserve">529900BI5KIGX6YLX375 </t>
  </si>
  <si>
    <t>529900UKZBMDBDZIXD62</t>
  </si>
  <si>
    <t>213800X3Q9LSAKRUWY91</t>
  </si>
  <si>
    <t>KGCEPHLVVKVRZYO1T647</t>
  </si>
  <si>
    <t>549300IQZVZ949N37S44</t>
  </si>
  <si>
    <t>JLS56RAMYQZECFUF2G44</t>
  </si>
  <si>
    <t>MMYX0N4ZEZ13Z4XCG897</t>
  </si>
  <si>
    <t>A5GWLFH3KM7YV2SFQL84</t>
  </si>
  <si>
    <t>5493008QOCP58OLEN998</t>
  </si>
  <si>
    <t>549300DYPOFMXOR7XM56</t>
  </si>
  <si>
    <t>549300Z7V2WOFIMUEK50</t>
  </si>
  <si>
    <t>529900GEH0DAUTAXUA94</t>
  </si>
  <si>
    <t>5299000PCY1EP8QJFV48</t>
  </si>
  <si>
    <t>549300UY81ESCZJ0GR95</t>
  </si>
  <si>
    <t>5299002142DS5ONT5540</t>
  </si>
  <si>
    <t>549300IRGNL8Q3O8Y413</t>
  </si>
  <si>
    <t>549300A2F46GR0UOM390</t>
  </si>
  <si>
    <t>529900D5G4V6THXC5P79</t>
  </si>
  <si>
    <t>RG3IZJKPYQ4H6IQPIC08</t>
  </si>
  <si>
    <t>5299005UJX6K7BQKV086</t>
  </si>
  <si>
    <t>549300ZHFZ4CSK7VS460</t>
  </si>
  <si>
    <t>529900I1UZV70CZRAU55</t>
  </si>
  <si>
    <t>PRNXTNXHBI0TSY1V8P17</t>
  </si>
  <si>
    <t>529900VS0F7BA91P4I60</t>
  </si>
  <si>
    <t>PQ0RAP85KK9Z75ONZW93</t>
  </si>
  <si>
    <t>5493004KSNEM4U7L8714</t>
  </si>
  <si>
    <t>CXUHEGU3MADZ2CEV7C11</t>
  </si>
  <si>
    <t>549300VB6UM9TUOCYW67</t>
  </si>
  <si>
    <t>549300PHQZ4HL15HH975</t>
  </si>
  <si>
    <t>529900GJOSVHI055QR67</t>
  </si>
  <si>
    <t>213800JD2L89GGG7LF07</t>
  </si>
  <si>
    <t>549300ND1MQ8SNNYMJ22</t>
  </si>
  <si>
    <t>529900ODI3047E2LIV03</t>
  </si>
  <si>
    <t>7437003B5WFBOIEFY714</t>
  </si>
  <si>
    <t>529900HEKOENJHPNN480</t>
  </si>
  <si>
    <t>R0MUWSFPU8MPRO8K5P83</t>
  </si>
  <si>
    <t>FR9695005MSX1OYEMGDF</t>
  </si>
  <si>
    <t>9695000CG7B84NLR5984</t>
  </si>
  <si>
    <t>FR969500TJ5KRTCJQWXH</t>
  </si>
  <si>
    <t>F0HUI1NY1AZMJMD8LP67</t>
  </si>
  <si>
    <t>96950066U5XAAIRCPA78</t>
  </si>
  <si>
    <t>O2RNE8IBXP4R0TD8PU41</t>
  </si>
  <si>
    <t>7LTWFZYICNSX8D621K86</t>
  </si>
  <si>
    <t>851WYGNLUQLFZBSYGB56</t>
  </si>
  <si>
    <t xml:space="preserve">549300ZK53CNGEEI6A29 </t>
  </si>
  <si>
    <t xml:space="preserve">529900HNOAA1KXQJUQ27 </t>
  </si>
  <si>
    <t>2ZCNRR8UK83OBTEK2170</t>
  </si>
  <si>
    <t xml:space="preserve">B81CK4ESI35472RHJ606 </t>
  </si>
  <si>
    <t xml:space="preserve">DIZES5CFO5K3I5R58746 </t>
  </si>
  <si>
    <t xml:space="preserve">VDYMYTQGZZ6DU0912C88 </t>
  </si>
  <si>
    <t>8IBZUGJ7JPLH368JE346</t>
  </si>
  <si>
    <t>3KXUNHVVQFIJN6RHLO76</t>
  </si>
  <si>
    <t xml:space="preserve">549300C9KPZR0VZ16R05 </t>
  </si>
  <si>
    <t xml:space="preserve">DSNHHQ2B9X5N6OUJ1236 </t>
  </si>
  <si>
    <t xml:space="preserve">0W2PZJM8XOY22M4GG883 </t>
  </si>
  <si>
    <t>5299009N55YRQC69CN08</t>
  </si>
  <si>
    <t>JEUVK5RWVJEN8W0C9M24</t>
  </si>
  <si>
    <t>5UMCZOEYKCVFAW8ZLO05</t>
  </si>
  <si>
    <t>M6AD1Y1KW32H8THQ6F76</t>
  </si>
  <si>
    <t>635400AKJBGNS5WNQL34</t>
  </si>
  <si>
    <t>EQYXK86SF381Q21S3020</t>
  </si>
  <si>
    <t>2G5BKIC2CB69PRJH1W31</t>
  </si>
  <si>
    <t>635400C8EK6DRI12LJ39</t>
  </si>
  <si>
    <t>9845006C7B5CC707X660</t>
  </si>
  <si>
    <t>2138007F5HA5FFJROB80</t>
  </si>
  <si>
    <t>2138009Y59EAR7H1UO97</t>
  </si>
  <si>
    <t>549300YW95G1VBBGGV07</t>
  </si>
  <si>
    <t>54930080G2M7EJ097A27</t>
  </si>
  <si>
    <t>549300SBPFE9JX7N8J82</t>
  </si>
  <si>
    <t>549300GH3DFCXVNBHE59</t>
  </si>
  <si>
    <t>485100NUOK3CEDCUTW40</t>
  </si>
  <si>
    <t>549300TK038P6EV4YU51</t>
  </si>
  <si>
    <t>R7CQUF1DQM73HUTV1078</t>
  </si>
  <si>
    <t>9CZ7TVMR36CYD5TZBS50</t>
  </si>
  <si>
    <t>UAIAINAJ28P30E5GWE37</t>
  </si>
  <si>
    <t>549300OL514RA0SXJJ44</t>
  </si>
  <si>
    <t>TPS0Q8GFSZF45ZZFL873</t>
  </si>
  <si>
    <t>529900RWC8ZYB066JF16</t>
  </si>
  <si>
    <t>549300X34UUBDEUL1Z91</t>
  </si>
  <si>
    <t>213800A1O379I6DMCU10</t>
  </si>
  <si>
    <t>213800TC9PZRBHMJW403</t>
  </si>
  <si>
    <t>3TK20IVIUJ8J3ZU0QE75</t>
  </si>
  <si>
    <t>DG3RU1DBUFHT4ZF9WN62</t>
  </si>
  <si>
    <t>BFXS5XCH7N0Y05NIXW11</t>
  </si>
  <si>
    <t>529900GGYMNGRQTDOO93</t>
  </si>
  <si>
    <t>724500A1FNICHSDF2I11</t>
  </si>
  <si>
    <t xml:space="preserve">JU1U6S0DG9YLT7N8ZV32 </t>
  </si>
  <si>
    <t xml:space="preserve">TO822O0VT80V06K0FH57 </t>
  </si>
  <si>
    <t>5493005RLLC1P7VSVC58</t>
  </si>
  <si>
    <t>222100K6QL2V4MLHWQ08</t>
  </si>
  <si>
    <t>3DM5DPGI3W6OU6GJ4N92</t>
  </si>
  <si>
    <t xml:space="preserve">2138004FIUXU3B2MR537 </t>
  </si>
  <si>
    <t>529900H2MBEC07BLTB26</t>
  </si>
  <si>
    <t xml:space="preserve">549300JB1P61FUTPEZ7 5 </t>
  </si>
  <si>
    <t xml:space="preserve">549300S2T3FWVVXWJI 89 </t>
  </si>
  <si>
    <t>3157002JBFAI478MD587</t>
  </si>
  <si>
    <t>52990096Q5LMCH1WU4 62</t>
  </si>
  <si>
    <t>315700K45LRKNGMUIW 27</t>
  </si>
  <si>
    <t>315700PLTAXHBHZP5J0 2</t>
  </si>
  <si>
    <t>5493001BABFV7P27OW30</t>
  </si>
  <si>
    <t>549300J0GSZ83GTKBZ89</t>
  </si>
  <si>
    <t>549300BZ3GKOJ13V6F87</t>
  </si>
  <si>
    <t>549300H7CCQ6BSQBGG72</t>
  </si>
  <si>
    <t>549300ECJDDLOVWWL932</t>
  </si>
  <si>
    <t>549300O2UN9JLME31F08</t>
  </si>
  <si>
    <t>5493006QMFDDMYWIAM13</t>
  </si>
  <si>
    <t>K8MS7FD7N5Z2WQ51AZ71</t>
  </si>
  <si>
    <t xml:space="preserve">SI5RG2M0WQQLZCXKRM20 </t>
  </si>
  <si>
    <t>7CUNS533WID6K7DGFI87</t>
  </si>
  <si>
    <t xml:space="preserve">529900ICA8XQYGIKR372 </t>
  </si>
  <si>
    <t>PQOH26KWDF7CG10L6792</t>
  </si>
  <si>
    <t xml:space="preserve">529900SXEWPJ1MRRX537 </t>
  </si>
  <si>
    <t xml:space="preserve">9ZHRYM6F437SQJ6OUG95 </t>
  </si>
  <si>
    <t xml:space="preserve">I6SS27Q1Q3385V753S50 </t>
  </si>
  <si>
    <t>D1HEB8VEU6D9M8ZUXG17</t>
  </si>
  <si>
    <t xml:space="preserve">529900GPOO9ISPD1EE83 </t>
  </si>
  <si>
    <t xml:space="preserve">549300HUKIA1IZQHFZ83 </t>
  </si>
  <si>
    <t>529900D4CD6DIB3CI904</t>
  </si>
  <si>
    <t xml:space="preserve">2W8N8UU78PMDQKZENC08 </t>
  </si>
  <si>
    <t>549300TRUWO2CD2G5692</t>
  </si>
  <si>
    <t xml:space="preserve">815600E4E6DCD2D25E30 </t>
  </si>
  <si>
    <t xml:space="preserve">LEI code </t>
  </si>
  <si>
    <t xml:space="preserve">4.0%-6.0% </t>
  </si>
  <si>
    <t>France</t>
  </si>
  <si>
    <t>A new sectoral systemic risk buffer is set. The sSyRB is 3% and covers exposures of seven systemically important institution to highly indebted non-financial cooperations.</t>
  </si>
  <si>
    <t>It replaces an earlier measure concerning risk weights. Starting from 01.04.2024 the applicable sSyRB rate is adjusted to 6%.</t>
  </si>
  <si>
    <t>3.5%-6%</t>
  </si>
  <si>
    <t xml:space="preserve">CCyB will be increased to 1.0% from 02.06.2024. O-SII buffer rates fully loaded for two institutions by 01.01.2025. </t>
  </si>
  <si>
    <t>CCyB will be increased to 1.5% from 07.06.2024.</t>
  </si>
  <si>
    <t>4%-6%</t>
  </si>
  <si>
    <t>3.5%-5%</t>
  </si>
  <si>
    <r>
      <t>3.5%-5</t>
    </r>
    <r>
      <rPr>
        <b/>
        <sz val="11"/>
        <rFont val="Calibri"/>
        <family val="2"/>
        <scheme val="minor"/>
      </rPr>
      <t>%</t>
    </r>
  </si>
  <si>
    <t>CCyB will be increased to 1% from 31.12.2024.</t>
  </si>
  <si>
    <t xml:space="preserve">3%-4.25% </t>
  </si>
  <si>
    <t xml:space="preserve"> Banco de Portugal has introduced a 4% sectoral systemic risk buffer. It will be applicable to institutions using the internal ratings-based (IRB) approach, on the risk exposure amount of all retail exposures to natural persons secured by residential real estate located in Portugal. </t>
  </si>
  <si>
    <t>CCyB will be increasd to  0.5% from 18.12.2024 and to 1.0% from 18.06.2025.</t>
  </si>
  <si>
    <t xml:space="preserve">CRR Article 124(2) </t>
  </si>
  <si>
    <t>Banka Slovenije has decided to recalibrate the sectoral systemic risk buffer for retail exposures to natural persons secured by residential property from 1% to 0.5%. The sectoral risk buffer for tail exposures to natural personsthat are not secured by residential property will remain at 0.5%</t>
  </si>
  <si>
    <t>Latvijas Banka recalibrated risk weight requirement under the standardised approach for exposures fully and completely secured by mortgages on commercial immovable property from 100% to 80%. The measure will become effective on 30 June 2024.</t>
  </si>
  <si>
    <r>
      <t xml:space="preserve">CCoB
</t>
    </r>
    <r>
      <rPr>
        <sz val="11"/>
        <color theme="1"/>
        <rFont val="Calibri"/>
        <family val="2"/>
        <scheme val="minor"/>
      </rPr>
      <t>1)</t>
    </r>
  </si>
  <si>
    <t xml:space="preserve">SyRB </t>
  </si>
  <si>
    <r>
      <t xml:space="preserve">Details phasing in
</t>
    </r>
    <r>
      <rPr>
        <sz val="11"/>
        <color theme="1"/>
        <rFont val="Calibri"/>
        <family val="2"/>
        <scheme val="minor"/>
      </rPr>
      <t>4)</t>
    </r>
  </si>
  <si>
    <t xml:space="preserve">O-SII buffer </t>
  </si>
  <si>
    <t>13 banks: 
0.5%-1%</t>
  </si>
  <si>
    <r>
      <t xml:space="preserve">BAWAG P.S.K. Bank für Arbeit und Wirtschaft und Österreichische Postsparkasse Aktiengesellschaft </t>
    </r>
    <r>
      <rPr>
        <sz val="11"/>
        <color theme="1" tint="0.34998626667073579"/>
        <rFont val="Calibri"/>
        <family val="2"/>
        <scheme val="minor"/>
      </rPr>
      <t>5)</t>
    </r>
  </si>
  <si>
    <t>Steiermärkische Bank und Sparkassen AG</t>
  </si>
  <si>
    <t>549300DVPJYGNF2P7B03</t>
  </si>
  <si>
    <t>CCyB will be increased to 0.5% from 01.04.2024 and 1% from 01.10.2024.</t>
  </si>
  <si>
    <t>All banks: 3%</t>
  </si>
  <si>
    <t>7.5%-8.5%</t>
  </si>
  <si>
    <t>5%-7.5%</t>
  </si>
  <si>
    <t>CCyB will be increased to  to 1.5% from 30.06.2024.</t>
  </si>
  <si>
    <t>3%-4.875%</t>
  </si>
  <si>
    <t>15 banks: 
0.25%-2%</t>
  </si>
  <si>
    <t>Kreditanstalt für Wiederaufbau</t>
  </si>
  <si>
    <t>549300GDPG70E3MBBU98</t>
  </si>
  <si>
    <t>NRW.BANK</t>
  </si>
  <si>
    <t>52990002O5KK6XOGJ020</t>
  </si>
  <si>
    <t>2.5%-3.75%</t>
  </si>
  <si>
    <t>7 banks: 
0.25%-1%</t>
  </si>
  <si>
    <t>Gruppo BPER Banca</t>
  </si>
  <si>
    <t>N747OI7JINV7RUUH6190</t>
  </si>
  <si>
    <t>Gruppo bancario Mediobanca</t>
  </si>
  <si>
    <t>PSNL19R2RXX5U3QWHI44</t>
  </si>
  <si>
    <t>Gruppo bancario cooperativo ICCREA</t>
  </si>
  <si>
    <t>NNVPP80YIZGEY2314M97</t>
  </si>
  <si>
    <t>Gruppo bancario Banca Nazionale del Lavoro</t>
  </si>
  <si>
    <t>UI802FYJ52XDB7N4KN18</t>
  </si>
  <si>
    <t>3.5%-5.5%</t>
  </si>
  <si>
    <t>O-SII fully loaded by 01.07.2024</t>
  </si>
  <si>
    <t>3%-4%</t>
  </si>
  <si>
    <t>O-SII fully loaded since 2019, except for one institution by 01.01.2026 and another by 01.01.2025</t>
  </si>
  <si>
    <t>Bank Nederlandse Gemeenten</t>
  </si>
  <si>
    <t xml:space="preserve"> The same O-SII capital buffer applied to the parent institution LSF Nani Investments S.à r.l. also at the sub-consolidated level of Novo Banco, S.A. as of 01.07.2025.</t>
  </si>
  <si>
    <t>365.bank.a.s.</t>
  </si>
  <si>
    <t>Sweden</t>
  </si>
  <si>
    <t>3 banks: 
3%</t>
  </si>
  <si>
    <t>4.5%-8.5%</t>
  </si>
  <si>
    <t>Finansinspektionen</t>
  </si>
  <si>
    <t>Nordea Hypotek AB</t>
  </si>
  <si>
    <t>5493000K2HPWIF6MFO29</t>
  </si>
  <si>
    <t>Skandinaviska Enskilda Banken AB (SEB)</t>
  </si>
  <si>
    <t>F3JS33DEI6XQ4ZBPTN86</t>
  </si>
  <si>
    <t>Svenska Handelsbanken AB</t>
  </si>
  <si>
    <t>NHBDILHZTYCNBV5UYZ31</t>
  </si>
  <si>
    <t>M312WZV08Y7LYUC71685</t>
  </si>
  <si>
    <t>Footnotes</t>
  </si>
  <si>
    <r>
      <rPr>
        <b/>
        <sz val="11"/>
        <color rgb="FF000000"/>
        <rFont val="Calibri"/>
        <family val="2"/>
        <scheme val="minor"/>
      </rPr>
      <t xml:space="preserve">Notes to the table: </t>
    </r>
    <r>
      <rPr>
        <sz val="11"/>
        <color rgb="FF000000"/>
        <rFont val="Calibri"/>
        <family val="2"/>
        <scheme val="minor"/>
      </rPr>
      <t xml:space="preserve">
The table includes macroprudential measures implemented for supervised banks and includes at the individual bank-level all banks subject to individual buffers (G-SII, O-SII, </t>
    </r>
    <r>
      <rPr>
        <sz val="11"/>
        <rFont val="Calibri"/>
        <family val="2"/>
        <scheme val="minor"/>
      </rPr>
      <t>and country-level</t>
    </r>
    <r>
      <rPr>
        <sz val="11"/>
        <color rgb="FFFF0000"/>
        <rFont val="Calibri"/>
        <family val="2"/>
        <scheme val="minor"/>
      </rPr>
      <t xml:space="preserve"> </t>
    </r>
    <r>
      <rPr>
        <sz val="11"/>
        <color rgb="FF000000"/>
        <rFont val="Calibri"/>
        <family val="2"/>
        <scheme val="minor"/>
      </rPr>
      <t xml:space="preserve">SyRB). 
1) The ECB is not notified of the CCoB, but it is included in the table to calculate the combined buffer requirements. The web links point to the places where each NDA publishes new measures. Since the table shows implemented rates, the rates in the web links may differ if they refer to announced rates. 
2)The reported rate is the rate applied to domestic exposures located in the given country. The effective bank-specific CCyB rate can be higher or lower depending on the portfolio composition of individual banks, as it is affected by the CCyB rates of the countries where exposures are located, see Art. 130 CRD IV and Art. 140 CRD IV. For Croatia, Luxembourg, Malta and Slovakia  certain small and medium-sized investment firms are exempted from the CCyB.
3) The combined buffer requirement is calculated according to Art. 128(1)(6) CRD IV but excludes mandatory or voluntary reciprocity of foreign macroprudential measures according to recommendation ESRB/2015/2. It consists of CET1 capital and comes in addition to a minimum requirement of 8% total capital (4.5% CET1 + 1.5% AT1 + 2% T2). Pillar 2 measures are not included. </t>
    </r>
    <r>
      <rPr>
        <sz val="11"/>
        <rFont val="Calibri"/>
        <family val="2"/>
        <scheme val="minor"/>
      </rPr>
      <t xml:space="preserve">The combined buffer requirement provided in the table above does not include the sectoral SyRB (sSyRB). Information on the introduced sSyRB measures is inluded in the tab "Other measures" instead.  </t>
    </r>
    <r>
      <rPr>
        <sz val="11"/>
        <color rgb="FF000000"/>
        <rFont val="Calibri"/>
        <family val="2"/>
        <scheme val="minor"/>
      </rPr>
      <t xml:space="preserve">The minimum combined buffer requirement at country level corresponds to a bank not subject to any individual bank-level buffer (G-SII, O-SII, SyRB) – specifically, subject only to the CCoB and CCyB and country-level SyRB if applicable. The effective bank-specific rates may differ from the rates in the table, as they are affected by the rate of the country where exposures are located (CCyB, SyRB).                                                                                                                                                                                                                                                                                     4) Empty cells indicate fully phased-in buffers. 
5) For Addiko Bank and Volksbank Wien no SyRB applies at the individual level.                                                                                                                                                                                                                                                                                                                   
6) In Bulgaria the SyRB is applied only to domestic exposures. The reported rate is the rate applied to domestic exposures; the effective bank-specific rates may differ. The SyRB is cumulated to the higher of the O-SII and G-SII buffers, in line with Art. 131(15), 133(1), (7) and (8)(c) CRD IV, as amended by CRD V. 
                                                                                                                                                                                        </t>
    </r>
  </si>
  <si>
    <r>
      <t>Combined buffer requirements as of 05 January 2024</t>
    </r>
    <r>
      <rPr>
        <b/>
        <sz val="16"/>
        <rFont val="Calibri"/>
        <family val="2"/>
        <scheme val="minor"/>
      </rPr>
      <t xml:space="preserve"> in countries subject to ECB Banking Supervision</t>
    </r>
  </si>
  <si>
    <t>The SyRB for the single entity level it is 0.5%.</t>
  </si>
  <si>
    <t xml:space="preserve">4 banks: 
1%-1.25% </t>
  </si>
  <si>
    <t>Citibank  Europe PLC</t>
  </si>
  <si>
    <t xml:space="preserve">Permanent TSB Group Holdings plc </t>
  </si>
  <si>
    <t>635400DTNHVYGZODKQ93</t>
  </si>
  <si>
    <t xml:space="preserve">A buffer of 0.50% will apply from 1 January 2025. </t>
  </si>
  <si>
    <t xml:space="preserve">N1FBEDJ5J41VKZLO2475 </t>
  </si>
  <si>
    <t>6 banks:                              0%-1.5%</t>
  </si>
  <si>
    <t>7 banks: 
0.125%-1.5%</t>
  </si>
  <si>
    <t>4 banks: 
0.375%-2%</t>
  </si>
  <si>
    <t>4 banks: 
0.25%-1.25%</t>
  </si>
  <si>
    <t>6 banks:
0.5%-1%</t>
  </si>
  <si>
    <t>5 banks: 
0.25%-1.875%</t>
  </si>
  <si>
    <t>5 banks: 
0.5%-1%</t>
  </si>
  <si>
    <t>4 banks: 
1%</t>
  </si>
  <si>
    <t>10 banks:
0.25%-1.75%</t>
  </si>
  <si>
    <t>7 banks:
0.25%-2.5%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</si>
</sst>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0.000%"/>
    <numFmt numFmtId="166" formatCode="0.0%"/>
  </numFmts>
  <fonts count="3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b/>
      <sz val="16"/>
      <name val="Calibri"/>
      <family val="2"/>
      <scheme val="minor"/>
    </font>
    <font>
      <sz val="12"/>
      <color theme="1"/>
      <name val="Calibri"/>
      <family val="2"/>
      <scheme val="minor"/>
    </font>
    <font>
      <b/>
      <sz val="12"/>
      <color rgb="FFFF0000"/>
      <name val="Calibri"/>
      <family val="2"/>
      <scheme val="minor"/>
    </font>
    <font>
      <sz val="11"/>
      <color rgb="FF0000FF"/>
      <name val="Calibri"/>
      <family val="2"/>
      <scheme val="minor"/>
    </font>
    <font>
      <b/>
      <sz val="11"/>
      <name val="Calibri"/>
      <family val="2"/>
      <scheme val="minor"/>
    </font>
    <font>
      <sz val="11"/>
      <name val="Calibri"/>
      <family val="2"/>
      <scheme val="minor"/>
    </font>
    <font>
      <u/>
      <sz val="11"/>
      <color theme="10"/>
      <name val="Calibri"/>
      <family val="2"/>
      <scheme val="minor"/>
    </font>
    <font>
      <sz val="11"/>
      <color theme="10"/>
      <name val="Calibri"/>
      <family val="2"/>
      <scheme val="minor"/>
    </font>
    <font>
      <i/>
      <sz val="11"/>
      <color theme="1" tint="0.34998626667073579"/>
      <name val="Calibri"/>
      <family val="2"/>
      <scheme val="minor"/>
    </font>
    <font>
      <b/>
      <sz val="11"/>
      <color theme="10"/>
      <name val="Calibri"/>
      <family val="2"/>
      <scheme val="minor"/>
    </font>
    <font>
      <b/>
      <sz val="11"/>
      <color rgb="FF0000FF"/>
      <name val="Calibri"/>
      <family val="2"/>
      <scheme val="minor"/>
    </font>
    <font>
      <sz val="11"/>
      <color rgb="FF000000"/>
      <name val="Calibri"/>
      <family val="2"/>
      <scheme val="minor"/>
    </font>
    <font>
      <b/>
      <sz val="11"/>
      <color rgb="FF000000"/>
      <name val="Calibri"/>
      <family val="2"/>
      <scheme val="minor"/>
    </font>
    <font>
      <u/>
      <sz val="11"/>
      <color theme="10"/>
      <name val="Calibri"/>
      <family val="2"/>
    </font>
    <font>
      <sz val="10"/>
      <color indexed="8"/>
      <name val="Arial"/>
      <family val="2"/>
      <charset val="238"/>
    </font>
    <font>
      <sz val="10"/>
      <name val="Arial"/>
      <family val="2"/>
    </font>
    <font>
      <sz val="11"/>
      <color theme="1"/>
      <name val="Calibri"/>
      <family val="2"/>
      <charset val="186"/>
      <scheme val="minor"/>
    </font>
    <font>
      <sz val="11"/>
      <color rgb="FF000000"/>
      <name val="Calibri"/>
      <family val="2"/>
    </font>
    <font>
      <sz val="11"/>
      <name val="Calibri"/>
      <family val="2"/>
    </font>
    <font>
      <b/>
      <sz val="14"/>
      <name val="Arial"/>
      <family val="2"/>
    </font>
    <font>
      <b/>
      <sz val="10"/>
      <name val="Arial"/>
      <family val="2"/>
    </font>
    <font>
      <sz val="8"/>
      <name val="Arial"/>
      <family val="2"/>
    </font>
    <font>
      <b/>
      <sz val="10"/>
      <color indexed="23"/>
      <name val="Lucida Console"/>
      <family val="3"/>
    </font>
    <font>
      <sz val="10"/>
      <color indexed="9"/>
      <name val="Arial"/>
      <family val="2"/>
    </font>
    <font>
      <b/>
      <i/>
      <sz val="10"/>
      <color indexed="10"/>
      <name val="Arial"/>
      <family val="2"/>
    </font>
    <font>
      <b/>
      <i/>
      <sz val="10"/>
      <color indexed="63"/>
      <name val="Arial"/>
      <family val="2"/>
    </font>
    <font>
      <sz val="10"/>
      <color indexed="8"/>
      <name val="Arial"/>
      <family val="2"/>
    </font>
    <font>
      <b/>
      <sz val="10"/>
      <color indexed="9"/>
      <name val="arial"/>
      <family val="2"/>
    </font>
    <font>
      <b/>
      <sz val="14"/>
      <name val="Calibri"/>
      <family val="2"/>
      <scheme val="minor"/>
    </font>
    <font>
      <sz val="10"/>
      <color theme="1"/>
      <name val="Calibri"/>
      <family val="2"/>
      <scheme val="minor"/>
    </font>
    <font>
      <sz val="12"/>
      <color rgb="FFFF0000"/>
      <name val="Calibri"/>
      <family val="2"/>
      <scheme val="minor"/>
    </font>
    <font>
      <sz val="12"/>
      <name val="Calibri"/>
      <family val="2"/>
      <scheme val="minor"/>
    </font>
    <font>
      <sz val="11"/>
      <color theme="1" tint="0.34998626667073579"/>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indexed="62"/>
        <bgColor indexed="64"/>
      </patternFill>
    </fill>
    <fill>
      <patternFill patternType="solid">
        <fgColor indexed="61"/>
        <bgColor indexed="64"/>
      </patternFill>
    </fill>
    <fill>
      <patternFill patternType="solid">
        <fgColor indexed="60"/>
        <bgColor indexed="64"/>
      </patternFill>
    </fill>
    <fill>
      <patternFill patternType="solid">
        <fgColor indexed="59"/>
        <bgColor indexed="64"/>
      </patternFill>
    </fill>
    <fill>
      <patternFill patternType="solid">
        <fgColor indexed="58"/>
        <bgColor indexed="64"/>
      </patternFill>
    </fill>
    <fill>
      <patternFill patternType="solid">
        <fgColor indexed="57"/>
        <bgColor indexed="64"/>
      </patternFill>
    </fill>
    <fill>
      <patternFill patternType="solid">
        <fgColor indexed="56"/>
        <bgColor indexed="64"/>
      </patternFill>
    </fill>
    <fill>
      <patternFill patternType="solid">
        <fgColor indexed="9"/>
        <bgColor indexed="64"/>
      </patternFill>
    </fill>
    <fill>
      <patternFill patternType="solid">
        <fgColor indexed="8"/>
        <bgColor indexed="64"/>
      </patternFill>
    </fill>
    <fill>
      <patternFill patternType="solid">
        <fgColor rgb="FFC5D9F1"/>
        <bgColor indexed="64"/>
      </patternFill>
    </fill>
  </fills>
  <borders count="43">
    <border>
      <left/>
      <right/>
      <top/>
      <bottom/>
      <diagonal/>
    </border>
    <border>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61"/>
      </left>
      <right/>
      <top/>
      <bottom/>
      <diagonal/>
    </border>
    <border>
      <left style="medium">
        <color indexed="60"/>
      </left>
      <right/>
      <top/>
      <bottom/>
      <diagonal/>
    </border>
    <border>
      <left style="medium">
        <color indexed="59"/>
      </left>
      <right/>
      <top/>
      <bottom/>
      <diagonal/>
    </border>
    <border>
      <left style="medium">
        <color indexed="61"/>
      </left>
      <right style="medium">
        <color indexed="61"/>
      </right>
      <top style="medium">
        <color indexed="61"/>
      </top>
      <bottom style="medium">
        <color indexed="61"/>
      </bottom>
      <diagonal/>
    </border>
    <border>
      <left style="medium">
        <color indexed="60"/>
      </left>
      <right style="medium">
        <color indexed="60"/>
      </right>
      <top style="medium">
        <color indexed="60"/>
      </top>
      <bottom style="medium">
        <color indexed="60"/>
      </bottom>
      <diagonal/>
    </border>
    <border>
      <left style="medium">
        <color indexed="59"/>
      </left>
      <right style="medium">
        <color indexed="59"/>
      </right>
      <top style="medium">
        <color indexed="59"/>
      </top>
      <bottom style="medium">
        <color indexed="59"/>
      </bottom>
      <diagonal/>
    </border>
    <border>
      <left/>
      <right/>
      <top/>
      <bottom style="medium">
        <color indexed="8"/>
      </bottom>
      <diagonal/>
    </border>
    <border>
      <left style="thin">
        <color indexed="64"/>
      </left>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style="hair">
        <color indexed="64"/>
      </top>
      <bottom/>
      <diagonal/>
    </border>
    <border>
      <left/>
      <right/>
      <top style="thin">
        <color indexed="64"/>
      </top>
      <bottom/>
      <diagonal/>
    </border>
    <border>
      <left style="hair">
        <color indexed="64"/>
      </left>
      <right style="thin">
        <color indexed="64"/>
      </right>
      <top/>
      <bottom/>
      <diagonal/>
    </border>
    <border>
      <left/>
      <right/>
      <top style="hair">
        <color indexed="64"/>
      </top>
      <bottom style="hair">
        <color indexed="64"/>
      </bottom>
      <diagonal/>
    </border>
  </borders>
  <cellStyleXfs count="46">
    <xf numFmtId="0" fontId="0" fillId="0" borderId="0"/>
    <xf numFmtId="0" fontId="3" fillId="0" borderId="0" applyNumberFormat="0" applyFill="0" applyBorder="0" applyAlignment="0" applyProtection="0"/>
    <xf numFmtId="0" fontId="3" fillId="0" borderId="0" applyNumberFormat="0" applyFill="0" applyBorder="0" applyAlignment="0" applyProtection="0"/>
    <xf numFmtId="0" fontId="11" fillId="0" borderId="0" applyNumberFormat="0" applyFill="0" applyBorder="0" applyAlignment="0" applyProtection="0"/>
    <xf numFmtId="164" fontId="1" fillId="0" borderId="0" applyFont="0" applyFill="0" applyBorder="0" applyAlignment="0" applyProtection="0"/>
    <xf numFmtId="0" fontId="11" fillId="0" borderId="0" applyNumberFormat="0" applyFill="0" applyBorder="0" applyAlignment="0" applyProtection="0"/>
    <xf numFmtId="0" fontId="18" fillId="0" borderId="0" applyNumberFormat="0" applyFill="0" applyBorder="0" applyAlignment="0" applyProtection="0"/>
    <xf numFmtId="0" fontId="19" fillId="0" borderId="0"/>
    <xf numFmtId="0" fontId="20" fillId="0" borderId="0"/>
    <xf numFmtId="0" fontId="21" fillId="0" borderId="0"/>
    <xf numFmtId="0" fontId="22" fillId="0" borderId="0"/>
    <xf numFmtId="0" fontId="23" fillId="0" borderId="0"/>
    <xf numFmtId="0" fontId="20" fillId="0" borderId="0"/>
    <xf numFmtId="0" fontId="20" fillId="0" borderId="0"/>
    <xf numFmtId="0" fontId="22" fillId="0" borderId="0"/>
    <xf numFmtId="0" fontId="20" fillId="0" borderId="0"/>
    <xf numFmtId="0" fontId="20" fillId="0" borderId="0"/>
    <xf numFmtId="0" fontId="23" fillId="0" borderId="0"/>
    <xf numFmtId="0" fontId="23" fillId="0" borderId="0"/>
    <xf numFmtId="0" fontId="20" fillId="0" borderId="0"/>
    <xf numFmtId="0" fontId="20" fillId="0" borderId="0"/>
    <xf numFmtId="0" fontId="1" fillId="0" borderId="0"/>
    <xf numFmtId="0" fontId="23" fillId="0" borderId="0"/>
    <xf numFmtId="0" fontId="23" fillId="0" borderId="0"/>
    <xf numFmtId="0" fontId="23" fillId="0" borderId="0"/>
    <xf numFmtId="9" fontId="20" fillId="0" borderId="0" applyFont="0" applyFill="0" applyBorder="0" applyAlignment="0" applyProtection="0"/>
    <xf numFmtId="9" fontId="1" fillId="0" borderId="0" applyFont="0" applyFill="0" applyBorder="0" applyAlignment="0" applyProtection="0"/>
    <xf numFmtId="0" fontId="24" fillId="0" borderId="0" applyNumberFormat="0" applyFill="0" applyBorder="0" applyAlignment="0" applyProtection="0"/>
    <xf numFmtId="0" fontId="25" fillId="4" borderId="0" applyNumberFormat="0" applyBorder="0" applyProtection="0">
      <alignment wrapText="1"/>
    </xf>
    <xf numFmtId="0" fontId="25" fillId="0" borderId="0" applyNumberFormat="0" applyFill="0" applyBorder="0" applyProtection="0">
      <alignment wrapText="1"/>
    </xf>
    <xf numFmtId="0" fontId="26" fillId="0" borderId="0" applyNumberFormat="0" applyFill="0" applyBorder="0" applyProtection="0">
      <alignment vertical="top" wrapText="1"/>
    </xf>
    <xf numFmtId="0" fontId="27" fillId="0" borderId="0" applyNumberFormat="0" applyFill="0" applyBorder="0" applyAlignment="0" applyProtection="0"/>
    <xf numFmtId="0" fontId="20" fillId="0" borderId="22" applyNumberFormat="0" applyFont="0" applyFill="0" applyAlignment="0" applyProtection="0"/>
    <xf numFmtId="0" fontId="20" fillId="0" borderId="23" applyNumberFormat="0" applyFont="0" applyFill="0" applyAlignment="0" applyProtection="0"/>
    <xf numFmtId="0" fontId="20" fillId="0" borderId="24" applyNumberFormat="0" applyFont="0" applyFill="0" applyAlignment="0" applyProtection="0"/>
    <xf numFmtId="0" fontId="28" fillId="5" borderId="25" applyNumberFormat="0" applyAlignment="0" applyProtection="0"/>
    <xf numFmtId="0" fontId="28" fillId="6" borderId="26" applyNumberFormat="0" applyAlignment="0" applyProtection="0"/>
    <xf numFmtId="0" fontId="20" fillId="7" borderId="27" applyNumberFormat="0" applyFont="0" applyAlignment="0" applyProtection="0"/>
    <xf numFmtId="0" fontId="20" fillId="8" borderId="28" applyNumberFormat="0" applyFont="0" applyAlignment="0" applyProtection="0"/>
    <xf numFmtId="0" fontId="20" fillId="9" borderId="29" applyNumberFormat="0" applyFont="0" applyAlignment="0" applyProtection="0"/>
    <xf numFmtId="0" fontId="20" fillId="10" borderId="30" applyNumberFormat="0" applyFont="0" applyAlignment="0" applyProtection="0"/>
    <xf numFmtId="0" fontId="20" fillId="11" borderId="0" applyNumberFormat="0" applyFont="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31" applyNumberFormat="0" applyFill="0" applyAlignment="0" applyProtection="0"/>
    <xf numFmtId="0" fontId="32" fillId="12" borderId="0" applyNumberFormat="0" applyBorder="0" applyAlignment="0" applyProtection="0"/>
  </cellStyleXfs>
  <cellXfs count="234">
    <xf numFmtId="0" fontId="0" fillId="0" borderId="0" xfId="0"/>
    <xf numFmtId="0" fontId="7" fillId="0" borderId="0" xfId="0" applyFont="1" applyBorder="1" applyAlignment="1">
      <alignment horizontal="left" vertical="top" wrapText="1"/>
    </xf>
    <xf numFmtId="165" fontId="3" fillId="0" borderId="2" xfId="0" applyNumberFormat="1" applyFont="1" applyBorder="1" applyAlignment="1">
      <alignment horizontal="center" wrapText="1"/>
    </xf>
    <xf numFmtId="165" fontId="4" fillId="0" borderId="0" xfId="0" applyNumberFormat="1" applyFont="1" applyAlignment="1"/>
    <xf numFmtId="165" fontId="0" fillId="0" borderId="0" xfId="0" applyNumberFormat="1" applyFont="1" applyBorder="1" applyAlignment="1">
      <alignment vertical="center"/>
    </xf>
    <xf numFmtId="165" fontId="0" fillId="0" borderId="0" xfId="0" applyNumberFormat="1" applyFont="1" applyAlignment="1">
      <alignment horizontal="center" vertical="center" wrapText="1"/>
    </xf>
    <xf numFmtId="165" fontId="3" fillId="0" borderId="0" xfId="2" applyNumberFormat="1" applyFont="1" applyAlignment="1">
      <alignment horizontal="center" vertical="center" wrapText="1"/>
    </xf>
    <xf numFmtId="165" fontId="3" fillId="0" borderId="7" xfId="0" applyNumberFormat="1" applyFont="1" applyBorder="1" applyAlignment="1">
      <alignment horizontal="center" vertical="center" wrapText="1"/>
    </xf>
    <xf numFmtId="165" fontId="12" fillId="0" borderId="12" xfId="3" applyNumberFormat="1" applyFont="1" applyFill="1" applyBorder="1" applyAlignment="1">
      <alignment vertical="center" wrapText="1"/>
    </xf>
    <xf numFmtId="165" fontId="13" fillId="0" borderId="13" xfId="3" applyNumberFormat="1" applyFont="1" applyFill="1" applyBorder="1" applyAlignment="1">
      <alignment vertical="center" wrapText="1"/>
    </xf>
    <xf numFmtId="165" fontId="1" fillId="0" borderId="14" xfId="2" applyNumberFormat="1" applyFont="1" applyBorder="1" applyAlignment="1">
      <alignment horizontal="center" vertical="center" wrapText="1"/>
    </xf>
    <xf numFmtId="165" fontId="1" fillId="0" borderId="14" xfId="1" applyNumberFormat="1" applyFont="1" applyBorder="1" applyAlignment="1">
      <alignment horizontal="center" vertical="center" wrapText="1"/>
    </xf>
    <xf numFmtId="165" fontId="13" fillId="0" borderId="6" xfId="0" applyNumberFormat="1" applyFont="1" applyBorder="1" applyAlignment="1">
      <alignment horizontal="left" vertical="center" wrapText="1"/>
    </xf>
    <xf numFmtId="9" fontId="3" fillId="0" borderId="7" xfId="0" applyNumberFormat="1" applyFont="1" applyBorder="1" applyAlignment="1">
      <alignment horizontal="center" vertical="center" wrapText="1"/>
    </xf>
    <xf numFmtId="9" fontId="9" fillId="0" borderId="7" xfId="0" applyNumberFormat="1" applyFont="1" applyBorder="1" applyAlignment="1">
      <alignment horizontal="center" vertical="center" wrapText="1"/>
    </xf>
    <xf numFmtId="165" fontId="9" fillId="0" borderId="7" xfId="0" applyNumberFormat="1" applyFont="1" applyBorder="1" applyAlignment="1">
      <alignment horizontal="center" vertical="center" wrapText="1"/>
    </xf>
    <xf numFmtId="165" fontId="13" fillId="0" borderId="3" xfId="0" applyNumberFormat="1" applyFont="1" applyBorder="1" applyAlignment="1">
      <alignment horizontal="left" vertical="center" wrapText="1"/>
    </xf>
    <xf numFmtId="165" fontId="9" fillId="0" borderId="4" xfId="0" applyNumberFormat="1" applyFont="1" applyBorder="1" applyAlignment="1">
      <alignment horizontal="center" vertical="center" wrapText="1"/>
    </xf>
    <xf numFmtId="9" fontId="9" fillId="0" borderId="4" xfId="0" applyNumberFormat="1" applyFont="1" applyBorder="1" applyAlignment="1">
      <alignment horizontal="center" vertical="center" wrapText="1"/>
    </xf>
    <xf numFmtId="166" fontId="10" fillId="0" borderId="4" xfId="0" applyNumberFormat="1" applyFont="1" applyBorder="1" applyAlignment="1">
      <alignment horizontal="center" vertical="center" wrapText="1"/>
    </xf>
    <xf numFmtId="10" fontId="3" fillId="0" borderId="7" xfId="0" applyNumberFormat="1" applyFont="1" applyBorder="1" applyAlignment="1">
      <alignment horizontal="center" vertical="center" wrapText="1"/>
    </xf>
    <xf numFmtId="166" fontId="3" fillId="0" borderId="7" xfId="0" applyNumberFormat="1" applyFont="1" applyBorder="1" applyAlignment="1">
      <alignment horizontal="center" vertical="center" wrapText="1"/>
    </xf>
    <xf numFmtId="165" fontId="10" fillId="0" borderId="6" xfId="0" applyNumberFormat="1" applyFont="1" applyBorder="1" applyAlignment="1">
      <alignment vertical="center" wrapText="1"/>
    </xf>
    <xf numFmtId="9" fontId="3" fillId="0" borderId="4" xfId="0" applyNumberFormat="1" applyFont="1" applyBorder="1" applyAlignment="1">
      <alignment horizontal="center" vertical="center" wrapText="1"/>
    </xf>
    <xf numFmtId="166" fontId="3" fillId="0" borderId="4" xfId="0" applyNumberFormat="1" applyFont="1" applyBorder="1" applyAlignment="1">
      <alignment horizontal="center" vertical="center" wrapText="1"/>
    </xf>
    <xf numFmtId="49" fontId="3" fillId="0" borderId="7" xfId="0" applyNumberFormat="1" applyFont="1" applyBorder="1" applyAlignment="1">
      <alignment horizontal="center" vertical="center" wrapText="1"/>
    </xf>
    <xf numFmtId="165" fontId="12" fillId="0" borderId="19" xfId="3" applyNumberFormat="1" applyFont="1" applyFill="1" applyBorder="1" applyAlignment="1">
      <alignment horizontal="left" vertical="center" wrapText="1"/>
    </xf>
    <xf numFmtId="10" fontId="9" fillId="0" borderId="7" xfId="0" applyNumberFormat="1" applyFont="1" applyBorder="1" applyAlignment="1">
      <alignment horizontal="center" vertical="center" wrapText="1"/>
    </xf>
    <xf numFmtId="10" fontId="9" fillId="0" borderId="4" xfId="0" applyNumberFormat="1" applyFont="1" applyBorder="1" applyAlignment="1">
      <alignment horizontal="center" vertical="center" wrapText="1"/>
    </xf>
    <xf numFmtId="166" fontId="9" fillId="0" borderId="7" xfId="0" applyNumberFormat="1" applyFont="1" applyBorder="1" applyAlignment="1">
      <alignment horizontal="center" vertical="center" wrapText="1"/>
    </xf>
    <xf numFmtId="165" fontId="13" fillId="0" borderId="21" xfId="0" applyNumberFormat="1" applyFont="1" applyBorder="1" applyAlignment="1">
      <alignment horizontal="left" vertical="center" wrapText="1"/>
    </xf>
    <xf numFmtId="166" fontId="9" fillId="0" borderId="4" xfId="0" applyNumberFormat="1" applyFont="1" applyBorder="1" applyAlignment="1">
      <alignment horizontal="center" vertical="center" wrapText="1"/>
    </xf>
    <xf numFmtId="10" fontId="10" fillId="0" borderId="7" xfId="0" applyNumberFormat="1" applyFont="1" applyBorder="1" applyAlignment="1">
      <alignment horizontal="center" vertical="center" wrapText="1"/>
    </xf>
    <xf numFmtId="10" fontId="3" fillId="0" borderId="4" xfId="0" applyNumberFormat="1" applyFont="1" applyBorder="1" applyAlignment="1">
      <alignment horizontal="center" vertical="center" wrapText="1"/>
    </xf>
    <xf numFmtId="9" fontId="3" fillId="2" borderId="7" xfId="0" applyNumberFormat="1" applyFont="1" applyFill="1" applyBorder="1" applyAlignment="1">
      <alignment horizontal="center" vertical="center" wrapText="1"/>
    </xf>
    <xf numFmtId="165" fontId="13" fillId="2" borderId="6" xfId="0" applyNumberFormat="1" applyFont="1" applyFill="1" applyBorder="1" applyAlignment="1">
      <alignment horizontal="left" vertical="center" wrapText="1"/>
    </xf>
    <xf numFmtId="0" fontId="0" fillId="0" borderId="0" xfId="0" applyFill="1"/>
    <xf numFmtId="165" fontId="0" fillId="0" borderId="5" xfId="0" applyNumberFormat="1" applyBorder="1" applyAlignment="1">
      <alignment horizontal="left" vertical="center" wrapText="1"/>
    </xf>
    <xf numFmtId="10" fontId="0" fillId="0" borderId="7" xfId="0" applyNumberFormat="1" applyBorder="1" applyAlignment="1">
      <alignment horizontal="center" vertical="center" wrapText="1"/>
    </xf>
    <xf numFmtId="165" fontId="0" fillId="0" borderId="6" xfId="0" applyNumberFormat="1" applyBorder="1" applyAlignment="1">
      <alignment vertical="center" wrapText="1"/>
    </xf>
    <xf numFmtId="165" fontId="0" fillId="0" borderId="0" xfId="0" applyNumberFormat="1" applyAlignment="1">
      <alignment vertical="center" wrapText="1"/>
    </xf>
    <xf numFmtId="166" fontId="0" fillId="0" borderId="7" xfId="0" applyNumberFormat="1" applyBorder="1" applyAlignment="1">
      <alignment horizontal="center" vertical="center" wrapText="1"/>
    </xf>
    <xf numFmtId="165" fontId="0" fillId="0" borderId="2" xfId="0" applyNumberFormat="1" applyBorder="1" applyAlignment="1">
      <alignment horizontal="left" vertical="center" wrapText="1"/>
    </xf>
    <xf numFmtId="165" fontId="0" fillId="0" borderId="3" xfId="0" applyNumberFormat="1" applyBorder="1" applyAlignment="1">
      <alignment vertical="center" wrapText="1"/>
    </xf>
    <xf numFmtId="165" fontId="3" fillId="0" borderId="0" xfId="1" applyNumberFormat="1" applyFill="1" applyAlignment="1">
      <alignment vertical="center" wrapText="1"/>
    </xf>
    <xf numFmtId="0" fontId="34" fillId="3" borderId="41" xfId="0" applyFont="1" applyFill="1" applyBorder="1" applyAlignment="1">
      <alignment horizontal="left" vertical="center" wrapText="1"/>
    </xf>
    <xf numFmtId="165" fontId="3" fillId="2" borderId="4" xfId="0" applyNumberFormat="1" applyFont="1" applyFill="1" applyBorder="1" applyAlignment="1">
      <alignment horizontal="center" vertical="center" wrapText="1"/>
    </xf>
    <xf numFmtId="165" fontId="3" fillId="0" borderId="4" xfId="0" applyNumberFormat="1" applyFont="1" applyBorder="1" applyAlignment="1">
      <alignment horizontal="center" vertical="center" wrapText="1"/>
    </xf>
    <xf numFmtId="165" fontId="0" fillId="0" borderId="0" xfId="0" applyNumberFormat="1" applyAlignment="1">
      <alignment vertical="center"/>
    </xf>
    <xf numFmtId="165" fontId="0" fillId="0" borderId="0" xfId="0" applyNumberFormat="1" applyAlignment="1">
      <alignment horizontal="center" vertical="center" wrapText="1"/>
    </xf>
    <xf numFmtId="165" fontId="3" fillId="0" borderId="0" xfId="2" applyNumberFormat="1" applyAlignment="1">
      <alignment horizontal="center" vertical="center" wrapText="1"/>
    </xf>
    <xf numFmtId="165" fontId="2" fillId="0" borderId="0" xfId="0" applyNumberFormat="1" applyFont="1" applyAlignment="1">
      <alignment vertical="center" wrapText="1"/>
    </xf>
    <xf numFmtId="165" fontId="0" fillId="2" borderId="14" xfId="0" applyNumberFormat="1" applyFill="1" applyBorder="1" applyAlignment="1">
      <alignment horizontal="center" vertical="center" wrapText="1"/>
    </xf>
    <xf numFmtId="165" fontId="3" fillId="0" borderId="0" xfId="1" applyNumberFormat="1" applyAlignment="1">
      <alignment vertical="center" wrapText="1"/>
    </xf>
    <xf numFmtId="165" fontId="3" fillId="0" borderId="0" xfId="1" applyNumberFormat="1" applyAlignment="1">
      <alignment horizontal="center" vertical="center" wrapText="1"/>
    </xf>
    <xf numFmtId="165" fontId="3" fillId="0" borderId="0" xfId="1" applyNumberFormat="1" applyFill="1" applyAlignment="1">
      <alignment horizontal="center" vertical="center" wrapText="1"/>
    </xf>
    <xf numFmtId="10" fontId="0" fillId="2" borderId="7" xfId="0" applyNumberFormat="1" applyFill="1" applyBorder="1" applyAlignment="1">
      <alignment horizontal="center" vertical="center" wrapText="1"/>
    </xf>
    <xf numFmtId="166" fontId="0" fillId="2" borderId="7" xfId="0" applyNumberFormat="1" applyFill="1" applyBorder="1" applyAlignment="1">
      <alignment horizontal="center" vertical="center" wrapText="1"/>
    </xf>
    <xf numFmtId="165" fontId="0" fillId="0" borderId="8" xfId="0" applyNumberFormat="1" applyBorder="1" applyAlignment="1">
      <alignment horizontal="left" vertical="center" wrapText="1"/>
    </xf>
    <xf numFmtId="165" fontId="0" fillId="0" borderId="8" xfId="0" applyNumberFormat="1" applyBorder="1" applyAlignment="1">
      <alignment vertical="center"/>
    </xf>
    <xf numFmtId="165" fontId="3" fillId="3" borderId="4" xfId="1" applyNumberFormat="1" applyFill="1" applyBorder="1" applyAlignment="1">
      <alignment horizontal="center" vertical="center" wrapText="1"/>
    </xf>
    <xf numFmtId="165" fontId="3" fillId="3" borderId="10" xfId="1" applyNumberFormat="1" applyFill="1" applyBorder="1" applyAlignment="1">
      <alignment horizontal="center" vertical="center" wrapText="1"/>
    </xf>
    <xf numFmtId="165" fontId="13" fillId="0" borderId="6" xfId="0" applyNumberFormat="1" applyFont="1" applyBorder="1" applyAlignment="1">
      <alignment horizontal="left" vertical="center"/>
    </xf>
    <xf numFmtId="165" fontId="0" fillId="0" borderId="7" xfId="0" applyNumberFormat="1" applyBorder="1" applyAlignment="1">
      <alignment horizontal="center" vertical="center" wrapText="1"/>
    </xf>
    <xf numFmtId="166" fontId="0" fillId="0" borderId="4" xfId="0" applyNumberFormat="1" applyBorder="1" applyAlignment="1">
      <alignment horizontal="center" vertical="center" wrapText="1"/>
    </xf>
    <xf numFmtId="10" fontId="0" fillId="0" borderId="4" xfId="0" applyNumberFormat="1" applyBorder="1" applyAlignment="1">
      <alignment horizontal="center" vertical="center" wrapText="1"/>
    </xf>
    <xf numFmtId="165" fontId="13" fillId="2" borderId="3" xfId="0" applyNumberFormat="1" applyFont="1" applyFill="1" applyBorder="1" applyAlignment="1">
      <alignment horizontal="left" vertical="center" wrapText="1"/>
    </xf>
    <xf numFmtId="165" fontId="9" fillId="2" borderId="4" xfId="0" applyNumberFormat="1" applyFont="1" applyFill="1" applyBorder="1" applyAlignment="1">
      <alignment horizontal="center" vertical="center" wrapText="1"/>
    </xf>
    <xf numFmtId="0" fontId="0" fillId="0" borderId="8" xfId="0" applyBorder="1"/>
    <xf numFmtId="165" fontId="0" fillId="0" borderId="0" xfId="1" applyNumberFormat="1" applyFont="1" applyAlignment="1">
      <alignment vertical="center" wrapText="1"/>
    </xf>
    <xf numFmtId="165" fontId="0" fillId="0" borderId="0" xfId="0" applyNumberFormat="1" applyAlignment="1">
      <alignment vertical="top"/>
    </xf>
    <xf numFmtId="165" fontId="0" fillId="0" borderId="0" xfId="0" applyNumberFormat="1" applyAlignment="1">
      <alignment vertical="top" wrapText="1"/>
    </xf>
    <xf numFmtId="165" fontId="3" fillId="0" borderId="4" xfId="0" applyNumberFormat="1" applyFont="1" applyBorder="1" applyAlignment="1">
      <alignment horizontal="center" vertical="center" wrapText="1"/>
    </xf>
    <xf numFmtId="166" fontId="9" fillId="2" borderId="7" xfId="0" applyNumberFormat="1" applyFont="1" applyFill="1" applyBorder="1" applyAlignment="1">
      <alignment horizontal="center" vertical="center" wrapText="1"/>
    </xf>
    <xf numFmtId="165" fontId="9" fillId="2" borderId="7" xfId="0" applyNumberFormat="1" applyFont="1" applyFill="1" applyBorder="1" applyAlignment="1">
      <alignment horizontal="center" vertical="center" wrapText="1"/>
    </xf>
    <xf numFmtId="166" fontId="9" fillId="2" borderId="4" xfId="0" applyNumberFormat="1" applyFont="1" applyFill="1" applyBorder="1" applyAlignment="1">
      <alignment horizontal="center" vertical="center" wrapText="1"/>
    </xf>
    <xf numFmtId="165" fontId="3" fillId="0" borderId="21" xfId="0" applyNumberFormat="1" applyFont="1" applyBorder="1" applyAlignment="1">
      <alignment horizontal="center" wrapText="1"/>
    </xf>
    <xf numFmtId="165" fontId="3" fillId="0" borderId="3" xfId="0" applyNumberFormat="1" applyFont="1" applyBorder="1" applyAlignment="1">
      <alignment horizontal="center" wrapText="1"/>
    </xf>
    <xf numFmtId="165" fontId="3" fillId="0" borderId="8" xfId="0" applyNumberFormat="1" applyFont="1" applyBorder="1" applyAlignment="1">
      <alignment horizontal="center" wrapText="1"/>
    </xf>
    <xf numFmtId="165" fontId="3" fillId="0" borderId="0" xfId="0" applyNumberFormat="1" applyFont="1" applyAlignment="1">
      <alignment horizontal="center" wrapText="1"/>
    </xf>
    <xf numFmtId="165" fontId="3" fillId="0" borderId="9" xfId="0" applyNumberFormat="1" applyFont="1" applyBorder="1" applyAlignment="1">
      <alignment horizontal="center" wrapText="1"/>
    </xf>
    <xf numFmtId="165" fontId="3" fillId="2" borderId="4" xfId="0" applyNumberFormat="1" applyFont="1" applyFill="1" applyBorder="1" applyAlignment="1">
      <alignment horizontal="center" vertical="center" wrapText="1"/>
    </xf>
    <xf numFmtId="165" fontId="3" fillId="2" borderId="10" xfId="0" applyNumberFormat="1" applyFont="1" applyFill="1" applyBorder="1" applyAlignment="1">
      <alignment horizontal="center" vertical="center" wrapText="1"/>
    </xf>
    <xf numFmtId="165" fontId="3" fillId="0" borderId="4" xfId="2" applyNumberFormat="1" applyBorder="1" applyAlignment="1">
      <alignment horizontal="center" vertical="center" wrapText="1"/>
    </xf>
    <xf numFmtId="165" fontId="3" fillId="0" borderId="10" xfId="2" applyNumberFormat="1" applyBorder="1" applyAlignment="1">
      <alignment horizontal="center" vertical="center" wrapText="1"/>
    </xf>
    <xf numFmtId="165" fontId="3" fillId="0" borderId="5" xfId="0" applyNumberFormat="1" applyFont="1" applyBorder="1" applyAlignment="1">
      <alignment horizontal="center" vertical="center" wrapText="1"/>
    </xf>
    <xf numFmtId="165" fontId="3" fillId="0" borderId="6" xfId="0" applyNumberFormat="1" applyFont="1" applyBorder="1" applyAlignment="1">
      <alignment horizontal="center" vertical="center" wrapText="1"/>
    </xf>
    <xf numFmtId="165" fontId="3" fillId="0" borderId="4" xfId="0" applyNumberFormat="1" applyFont="1" applyBorder="1" applyAlignment="1">
      <alignment horizontal="center" vertical="center" wrapText="1"/>
    </xf>
    <xf numFmtId="165" fontId="3" fillId="0" borderId="10" xfId="0" applyNumberFormat="1" applyFont="1" applyBorder="1" applyAlignment="1">
      <alignment horizontal="center" vertical="center" wrapText="1"/>
    </xf>
    <xf numFmtId="165" fontId="9" fillId="0" borderId="4" xfId="0" applyNumberFormat="1" applyFont="1" applyBorder="1" applyAlignment="1">
      <alignment horizontal="center" vertical="center" wrapText="1"/>
    </xf>
    <xf numFmtId="165" fontId="9" fillId="0" borderId="11" xfId="0" applyNumberFormat="1" applyFont="1" applyBorder="1" applyAlignment="1">
      <alignment horizontal="center" vertical="center" wrapText="1"/>
    </xf>
    <xf numFmtId="165" fontId="9" fillId="0" borderId="15" xfId="0" applyNumberFormat="1" applyFont="1" applyBorder="1" applyAlignment="1">
      <alignment horizontal="center" vertical="center" wrapText="1"/>
    </xf>
    <xf numFmtId="165" fontId="3" fillId="0" borderId="11" xfId="0" applyNumberFormat="1" applyFont="1" applyBorder="1" applyAlignment="1">
      <alignment horizontal="center" vertical="center" wrapText="1"/>
    </xf>
    <xf numFmtId="165" fontId="3" fillId="0" borderId="15" xfId="0" applyNumberFormat="1" applyFont="1" applyBorder="1" applyAlignment="1">
      <alignment horizontal="center" vertical="center" wrapText="1"/>
    </xf>
    <xf numFmtId="165" fontId="3" fillId="3" borderId="16" xfId="1" applyNumberFormat="1" applyFill="1" applyBorder="1" applyAlignment="1">
      <alignment horizontal="center" wrapText="1"/>
    </xf>
    <xf numFmtId="165" fontId="3" fillId="3" borderId="40" xfId="1" applyNumberFormat="1" applyFill="1" applyBorder="1" applyAlignment="1">
      <alignment horizontal="center" wrapText="1"/>
    </xf>
    <xf numFmtId="165" fontId="3" fillId="3" borderId="17" xfId="1" applyNumberFormat="1" applyFill="1" applyBorder="1" applyAlignment="1">
      <alignment horizontal="center" wrapText="1"/>
    </xf>
    <xf numFmtId="166" fontId="15" fillId="3" borderId="11" xfId="1" applyNumberFormat="1" applyFont="1" applyFill="1" applyBorder="1" applyAlignment="1">
      <alignment horizontal="center" vertical="center" wrapText="1"/>
    </xf>
    <xf numFmtId="166" fontId="15" fillId="3" borderId="10" xfId="1" applyNumberFormat="1" applyFont="1" applyFill="1" applyBorder="1" applyAlignment="1">
      <alignment horizontal="center" vertical="center" wrapText="1"/>
    </xf>
    <xf numFmtId="9" fontId="14" fillId="3" borderId="11" xfId="3" applyNumberFormat="1" applyFont="1" applyFill="1" applyBorder="1" applyAlignment="1">
      <alignment horizontal="center" vertical="center" wrapText="1"/>
    </xf>
    <xf numFmtId="9" fontId="14" fillId="3" borderId="10" xfId="3" applyNumberFormat="1" applyFont="1" applyFill="1" applyBorder="1" applyAlignment="1">
      <alignment horizontal="center" vertical="center" wrapText="1"/>
    </xf>
    <xf numFmtId="165" fontId="3" fillId="3" borderId="11" xfId="0" applyNumberFormat="1" applyFont="1" applyFill="1" applyBorder="1" applyAlignment="1">
      <alignment horizontal="center" vertical="center" wrapText="1"/>
    </xf>
    <xf numFmtId="165" fontId="3" fillId="3" borderId="10" xfId="0" applyNumberFormat="1" applyFont="1" applyFill="1" applyBorder="1" applyAlignment="1">
      <alignment horizontal="center" vertical="center" wrapText="1"/>
    </xf>
    <xf numFmtId="165" fontId="14" fillId="3" borderId="18" xfId="3" applyNumberFormat="1" applyFont="1" applyFill="1" applyBorder="1" applyAlignment="1">
      <alignment horizontal="center" vertical="center" wrapText="1"/>
    </xf>
    <xf numFmtId="165" fontId="14" fillId="3" borderId="10" xfId="3" applyNumberFormat="1" applyFont="1" applyFill="1" applyBorder="1" applyAlignment="1">
      <alignment horizontal="center" vertical="center" wrapText="1"/>
    </xf>
    <xf numFmtId="165" fontId="14" fillId="3" borderId="11" xfId="3" applyNumberFormat="1" applyFont="1" applyFill="1" applyBorder="1" applyAlignment="1">
      <alignment horizontal="center" vertical="center" wrapText="1"/>
    </xf>
    <xf numFmtId="165" fontId="9" fillId="3" borderId="11" xfId="1" applyNumberFormat="1" applyFont="1" applyFill="1" applyBorder="1" applyAlignment="1">
      <alignment horizontal="center" vertical="center" wrapText="1"/>
    </xf>
    <xf numFmtId="165" fontId="9" fillId="3" borderId="10" xfId="1" applyNumberFormat="1" applyFont="1" applyFill="1" applyBorder="1" applyAlignment="1">
      <alignment horizontal="center" vertical="center" wrapText="1"/>
    </xf>
    <xf numFmtId="165" fontId="3" fillId="3" borderId="18" xfId="1" applyNumberFormat="1" applyFill="1" applyBorder="1" applyAlignment="1">
      <alignment horizontal="left" vertical="top" wrapText="1"/>
    </xf>
    <xf numFmtId="165" fontId="3" fillId="3" borderId="10" xfId="1" applyNumberFormat="1" applyFill="1" applyBorder="1" applyAlignment="1">
      <alignment horizontal="left" vertical="top" wrapText="1"/>
    </xf>
    <xf numFmtId="165" fontId="11" fillId="3" borderId="19" xfId="3" applyNumberFormat="1" applyFill="1" applyBorder="1" applyAlignment="1">
      <alignment horizontal="center" vertical="top" wrapText="1"/>
    </xf>
    <xf numFmtId="165" fontId="11" fillId="3" borderId="1" xfId="3" applyNumberFormat="1" applyFill="1" applyBorder="1" applyAlignment="1">
      <alignment horizontal="center" vertical="top" wrapText="1"/>
    </xf>
    <xf numFmtId="165" fontId="11" fillId="3" borderId="20" xfId="3" applyNumberFormat="1" applyFill="1" applyBorder="1" applyAlignment="1">
      <alignment horizontal="center" vertical="top" wrapText="1"/>
    </xf>
    <xf numFmtId="165" fontId="9" fillId="3" borderId="4" xfId="1" applyNumberFormat="1" applyFont="1" applyFill="1" applyBorder="1" applyAlignment="1">
      <alignment horizontal="center" vertical="center" wrapText="1"/>
    </xf>
    <xf numFmtId="165" fontId="3" fillId="3" borderId="10" xfId="1" applyNumberFormat="1" applyFill="1" applyBorder="1" applyAlignment="1">
      <alignment horizontal="center" vertical="center" wrapText="1"/>
    </xf>
    <xf numFmtId="165" fontId="3" fillId="3" borderId="3" xfId="1" applyNumberFormat="1" applyFill="1" applyBorder="1" applyAlignment="1">
      <alignment vertical="center" wrapText="1"/>
    </xf>
    <xf numFmtId="165" fontId="3" fillId="3" borderId="20" xfId="1" applyNumberFormat="1" applyFill="1" applyBorder="1" applyAlignment="1">
      <alignment vertical="center" wrapText="1"/>
    </xf>
    <xf numFmtId="165" fontId="12" fillId="3" borderId="19" xfId="3" applyNumberFormat="1" applyFont="1" applyFill="1" applyBorder="1" applyAlignment="1">
      <alignment horizontal="center" vertical="center" wrapText="1"/>
    </xf>
    <xf numFmtId="165" fontId="12" fillId="3" borderId="1" xfId="3" applyNumberFormat="1" applyFont="1" applyFill="1" applyBorder="1" applyAlignment="1">
      <alignment horizontal="center" vertical="center" wrapText="1"/>
    </xf>
    <xf numFmtId="165" fontId="12" fillId="3" borderId="20" xfId="3" applyNumberFormat="1" applyFont="1" applyFill="1" applyBorder="1" applyAlignment="1">
      <alignment horizontal="center" vertical="center" wrapText="1"/>
    </xf>
    <xf numFmtId="165" fontId="3" fillId="3" borderId="2" xfId="1" applyNumberFormat="1" applyFill="1" applyBorder="1" applyAlignment="1">
      <alignment horizontal="center" vertical="center" wrapText="1"/>
    </xf>
    <xf numFmtId="165" fontId="3" fillId="3" borderId="21" xfId="1" applyNumberFormat="1" applyFill="1" applyBorder="1" applyAlignment="1">
      <alignment horizontal="center" vertical="center" wrapText="1"/>
    </xf>
    <xf numFmtId="165" fontId="3" fillId="3" borderId="3" xfId="1" applyNumberFormat="1" applyFill="1" applyBorder="1" applyAlignment="1">
      <alignment horizontal="center" vertical="center" wrapText="1"/>
    </xf>
    <xf numFmtId="166" fontId="15" fillId="3" borderId="4" xfId="1" applyNumberFormat="1" applyFont="1" applyFill="1" applyBorder="1" applyAlignment="1">
      <alignment horizontal="center" vertical="center" wrapText="1"/>
    </xf>
    <xf numFmtId="166" fontId="14" fillId="3" borderId="11" xfId="3" applyNumberFormat="1" applyFont="1" applyFill="1" applyBorder="1" applyAlignment="1">
      <alignment horizontal="center" vertical="center" wrapText="1"/>
    </xf>
    <xf numFmtId="166" fontId="14" fillId="3" borderId="10" xfId="3" applyNumberFormat="1" applyFont="1" applyFill="1" applyBorder="1" applyAlignment="1">
      <alignment horizontal="center" vertical="center" wrapText="1"/>
    </xf>
    <xf numFmtId="165" fontId="3" fillId="3" borderId="4" xfId="1" applyNumberFormat="1" applyFill="1" applyBorder="1" applyAlignment="1">
      <alignment horizontal="center" vertical="center" wrapText="1"/>
    </xf>
    <xf numFmtId="165" fontId="14" fillId="13" borderId="4" xfId="3" applyNumberFormat="1" applyFont="1" applyFill="1" applyBorder="1" applyAlignment="1">
      <alignment horizontal="center" vertical="center" wrapText="1"/>
    </xf>
    <xf numFmtId="165" fontId="14" fillId="13" borderId="10" xfId="3" applyNumberFormat="1" applyFont="1" applyFill="1" applyBorder="1" applyAlignment="1">
      <alignment horizontal="center" vertical="center" wrapText="1"/>
    </xf>
    <xf numFmtId="165" fontId="14" fillId="3" borderId="4" xfId="3" applyNumberFormat="1" applyFont="1" applyFill="1" applyBorder="1" applyAlignment="1">
      <alignment horizontal="center" vertical="center" wrapText="1"/>
    </xf>
    <xf numFmtId="166" fontId="3" fillId="3" borderId="4" xfId="1" applyNumberFormat="1" applyFill="1" applyBorder="1" applyAlignment="1">
      <alignment horizontal="center" vertical="center" wrapText="1"/>
    </xf>
    <xf numFmtId="166" fontId="3" fillId="3" borderId="10" xfId="1" applyNumberFormat="1" applyFill="1" applyBorder="1" applyAlignment="1">
      <alignment horizontal="center" vertical="center" wrapText="1"/>
    </xf>
    <xf numFmtId="165" fontId="3" fillId="13" borderId="3" xfId="1" applyNumberFormat="1" applyFill="1" applyBorder="1" applyAlignment="1">
      <alignment vertical="center" wrapText="1"/>
    </xf>
    <xf numFmtId="165" fontId="3" fillId="13" borderId="20" xfId="1" applyNumberFormat="1" applyFill="1" applyBorder="1" applyAlignment="1">
      <alignment vertical="center" wrapText="1"/>
    </xf>
    <xf numFmtId="165" fontId="9" fillId="13" borderId="3" xfId="3" applyNumberFormat="1" applyFont="1" applyFill="1" applyBorder="1" applyAlignment="1">
      <alignment vertical="center" wrapText="1"/>
    </xf>
    <xf numFmtId="165" fontId="9" fillId="13" borderId="20" xfId="3" applyNumberFormat="1" applyFont="1" applyFill="1" applyBorder="1" applyAlignment="1">
      <alignment vertical="center" wrapText="1"/>
    </xf>
    <xf numFmtId="165" fontId="3" fillId="3" borderId="11" xfId="1" applyNumberFormat="1" applyFill="1" applyBorder="1" applyAlignment="1">
      <alignment horizontal="left" vertical="top" wrapText="1"/>
    </xf>
    <xf numFmtId="165" fontId="12" fillId="3" borderId="19" xfId="3" applyNumberFormat="1" applyFont="1" applyFill="1" applyBorder="1" applyAlignment="1">
      <alignment horizontal="center" vertical="top" wrapText="1"/>
    </xf>
    <xf numFmtId="165" fontId="12" fillId="3" borderId="1" xfId="3" applyNumberFormat="1" applyFont="1" applyFill="1" applyBorder="1" applyAlignment="1">
      <alignment horizontal="center" vertical="top" wrapText="1"/>
    </xf>
    <xf numFmtId="165" fontId="12" fillId="3" borderId="20" xfId="3" applyNumberFormat="1" applyFont="1" applyFill="1" applyBorder="1" applyAlignment="1">
      <alignment horizontal="center" vertical="top" wrapText="1"/>
    </xf>
    <xf numFmtId="166" fontId="14" fillId="13" borderId="4" xfId="3" applyNumberFormat="1" applyFont="1" applyFill="1" applyBorder="1" applyAlignment="1">
      <alignment horizontal="center" vertical="center" wrapText="1"/>
    </xf>
    <xf numFmtId="166" fontId="14" fillId="13" borderId="10" xfId="3" applyNumberFormat="1" applyFont="1" applyFill="1" applyBorder="1" applyAlignment="1">
      <alignment horizontal="center" vertical="center" wrapText="1"/>
    </xf>
    <xf numFmtId="9" fontId="14" fillId="3" borderId="4" xfId="3" applyNumberFormat="1" applyFont="1" applyFill="1" applyBorder="1" applyAlignment="1">
      <alignment horizontal="center" vertical="center" wrapText="1"/>
    </xf>
    <xf numFmtId="166" fontId="15" fillId="3" borderId="4" xfId="3" applyNumberFormat="1" applyFont="1" applyFill="1" applyBorder="1" applyAlignment="1">
      <alignment horizontal="center" vertical="center" wrapText="1"/>
    </xf>
    <xf numFmtId="166" fontId="15" fillId="3" borderId="10" xfId="3" applyNumberFormat="1" applyFont="1" applyFill="1" applyBorder="1" applyAlignment="1">
      <alignment horizontal="center" vertical="center" wrapText="1"/>
    </xf>
    <xf numFmtId="166" fontId="14" fillId="13" borderId="11" xfId="3" applyNumberFormat="1" applyFont="1" applyFill="1" applyBorder="1" applyAlignment="1">
      <alignment horizontal="center" vertical="center" wrapText="1"/>
    </xf>
    <xf numFmtId="165" fontId="3" fillId="3" borderId="11" xfId="1" applyNumberFormat="1" applyFill="1" applyBorder="1" applyAlignment="1">
      <alignment horizontal="center" vertical="center" wrapText="1"/>
    </xf>
    <xf numFmtId="165" fontId="3" fillId="3" borderId="9" xfId="1" applyNumberFormat="1" applyFill="1" applyBorder="1" applyAlignment="1">
      <alignment vertical="center" wrapText="1"/>
    </xf>
    <xf numFmtId="165" fontId="12" fillId="3" borderId="8" xfId="3" applyNumberFormat="1" applyFont="1" applyFill="1" applyBorder="1" applyAlignment="1">
      <alignment horizontal="center" vertical="center" wrapText="1"/>
    </xf>
    <xf numFmtId="165" fontId="12" fillId="3" borderId="0" xfId="3" applyNumberFormat="1" applyFont="1" applyFill="1" applyBorder="1" applyAlignment="1">
      <alignment horizontal="center" vertical="center" wrapText="1"/>
    </xf>
    <xf numFmtId="165" fontId="12" fillId="3" borderId="9" xfId="3" applyNumberFormat="1" applyFont="1" applyFill="1" applyBorder="1" applyAlignment="1">
      <alignment horizontal="center" vertical="center" wrapText="1"/>
    </xf>
    <xf numFmtId="10" fontId="14" fillId="3" borderId="4" xfId="3" applyNumberFormat="1" applyFont="1" applyFill="1" applyBorder="1" applyAlignment="1">
      <alignment horizontal="center" vertical="center" wrapText="1"/>
    </xf>
    <xf numFmtId="10" fontId="14" fillId="3" borderId="11" xfId="3" applyNumberFormat="1" applyFont="1" applyFill="1" applyBorder="1" applyAlignment="1">
      <alignment horizontal="center" vertical="center" wrapText="1"/>
    </xf>
    <xf numFmtId="9" fontId="3" fillId="3" borderId="4" xfId="1" applyNumberFormat="1" applyFill="1" applyBorder="1" applyAlignment="1">
      <alignment horizontal="center" vertical="center" wrapText="1"/>
    </xf>
    <xf numFmtId="9" fontId="3" fillId="3" borderId="10" xfId="1" applyNumberFormat="1" applyFill="1" applyBorder="1" applyAlignment="1">
      <alignment horizontal="center" vertical="center" wrapText="1"/>
    </xf>
    <xf numFmtId="165" fontId="15" fillId="3" borderId="4" xfId="3" applyNumberFormat="1" applyFont="1" applyFill="1" applyBorder="1" applyAlignment="1">
      <alignment horizontal="center" vertical="center" wrapText="1"/>
    </xf>
    <xf numFmtId="165" fontId="15" fillId="3" borderId="10" xfId="3" applyNumberFormat="1" applyFont="1" applyFill="1" applyBorder="1" applyAlignment="1">
      <alignment horizontal="center" vertical="center" wrapText="1"/>
    </xf>
    <xf numFmtId="165" fontId="3" fillId="3" borderId="4" xfId="1" applyNumberFormat="1" applyFill="1" applyBorder="1" applyAlignment="1">
      <alignment vertical="center" wrapText="1"/>
    </xf>
    <xf numFmtId="165" fontId="3" fillId="3" borderId="11" xfId="1" applyNumberFormat="1" applyFill="1" applyBorder="1" applyAlignment="1">
      <alignment vertical="center" wrapText="1"/>
    </xf>
    <xf numFmtId="166" fontId="14" fillId="3" borderId="4" xfId="3" applyNumberFormat="1" applyFont="1" applyFill="1" applyBorder="1" applyAlignment="1">
      <alignment horizontal="center" vertical="center" wrapText="1"/>
    </xf>
    <xf numFmtId="165" fontId="11" fillId="3" borderId="4" xfId="3" applyNumberFormat="1" applyFill="1" applyBorder="1" applyAlignment="1">
      <alignment horizontal="center" vertical="center" wrapText="1"/>
    </xf>
    <xf numFmtId="165" fontId="11" fillId="3" borderId="10" xfId="3" applyNumberFormat="1" applyFill="1" applyBorder="1" applyAlignment="1">
      <alignment horizontal="center" vertical="center" wrapText="1"/>
    </xf>
    <xf numFmtId="165" fontId="9" fillId="3" borderId="3" xfId="1" applyNumberFormat="1" applyFont="1" applyFill="1" applyBorder="1" applyAlignment="1">
      <alignment vertical="center" wrapText="1"/>
    </xf>
    <xf numFmtId="165" fontId="9" fillId="3" borderId="20" xfId="1" applyNumberFormat="1" applyFont="1" applyFill="1" applyBorder="1" applyAlignment="1">
      <alignment vertical="center" wrapText="1"/>
    </xf>
    <xf numFmtId="165" fontId="3" fillId="3" borderId="10" xfId="1" applyNumberFormat="1" applyFill="1" applyBorder="1" applyAlignment="1">
      <alignment vertical="center" wrapText="1"/>
    </xf>
    <xf numFmtId="165" fontId="0" fillId="3" borderId="4" xfId="1" applyNumberFormat="1" applyFont="1" applyFill="1" applyBorder="1" applyAlignment="1">
      <alignment horizontal="center" vertical="center" wrapText="1"/>
    </xf>
    <xf numFmtId="165" fontId="6" fillId="0" borderId="0" xfId="0" applyNumberFormat="1" applyFont="1" applyAlignment="1">
      <alignment horizontal="left" vertical="top" wrapText="1"/>
    </xf>
    <xf numFmtId="166" fontId="9" fillId="13" borderId="4" xfId="1" applyNumberFormat="1" applyFont="1" applyFill="1" applyBorder="1" applyAlignment="1">
      <alignment horizontal="center" vertical="center" wrapText="1"/>
    </xf>
    <xf numFmtId="166" fontId="9" fillId="13" borderId="10" xfId="1" applyNumberFormat="1" applyFont="1" applyFill="1" applyBorder="1" applyAlignment="1">
      <alignment horizontal="center" vertical="center" wrapText="1"/>
    </xf>
    <xf numFmtId="165" fontId="11" fillId="13" borderId="3" xfId="3" applyNumberFormat="1" applyFill="1" applyBorder="1" applyAlignment="1">
      <alignment vertical="center" wrapText="1"/>
    </xf>
    <xf numFmtId="165" fontId="11" fillId="13" borderId="20" xfId="3" applyNumberFormat="1" applyFill="1" applyBorder="1" applyAlignment="1">
      <alignment vertical="center" wrapText="1"/>
    </xf>
    <xf numFmtId="165" fontId="3" fillId="3" borderId="5" xfId="1" applyNumberFormat="1" applyFill="1" applyBorder="1" applyAlignment="1">
      <alignment horizontal="left" vertical="center" wrapText="1"/>
    </xf>
    <xf numFmtId="165" fontId="3" fillId="3" borderId="42" xfId="1" applyNumberFormat="1" applyFill="1" applyBorder="1" applyAlignment="1">
      <alignment horizontal="left" vertical="center" wrapText="1"/>
    </xf>
    <xf numFmtId="165" fontId="3" fillId="3" borderId="6" xfId="1" applyNumberFormat="1" applyFill="1" applyBorder="1" applyAlignment="1">
      <alignment horizontal="left" vertical="center" wrapText="1"/>
    </xf>
    <xf numFmtId="0" fontId="16" fillId="0" borderId="21" xfId="0" applyFont="1" applyBorder="1" applyAlignment="1">
      <alignment vertical="top" wrapText="1"/>
    </xf>
    <xf numFmtId="0" fontId="16" fillId="0" borderId="0" xfId="0" applyFont="1" applyAlignment="1">
      <alignment vertical="top" wrapText="1"/>
    </xf>
    <xf numFmtId="9" fontId="9" fillId="3" borderId="4" xfId="1" applyNumberFormat="1" applyFont="1" applyFill="1" applyBorder="1" applyAlignment="1">
      <alignment horizontal="center" vertical="center" wrapText="1"/>
    </xf>
    <xf numFmtId="9" fontId="9" fillId="3" borderId="10" xfId="1" applyNumberFormat="1" applyFont="1" applyFill="1" applyBorder="1" applyAlignment="1">
      <alignment horizontal="center" vertical="center" wrapText="1"/>
    </xf>
    <xf numFmtId="14" fontId="0" fillId="3" borderId="4" xfId="0" applyNumberFormat="1" applyFill="1" applyBorder="1" applyAlignment="1">
      <alignment horizontal="center" vertical="center" wrapText="1"/>
    </xf>
    <xf numFmtId="14" fontId="0" fillId="3" borderId="10" xfId="0" applyNumberFormat="1" applyFill="1" applyBorder="1" applyAlignment="1">
      <alignment horizontal="center" vertical="center" wrapText="1"/>
    </xf>
    <xf numFmtId="165" fontId="3" fillId="3" borderId="2" xfId="1" applyNumberFormat="1" applyFont="1" applyFill="1" applyBorder="1" applyAlignment="1">
      <alignment horizontal="left" vertical="center" wrapText="1"/>
    </xf>
    <xf numFmtId="165" fontId="3" fillId="3" borderId="21" xfId="1" applyNumberFormat="1" applyFont="1" applyFill="1" applyBorder="1" applyAlignment="1">
      <alignment horizontal="left" vertical="center" wrapText="1"/>
    </xf>
    <xf numFmtId="165" fontId="12" fillId="3" borderId="19" xfId="3" applyNumberFormat="1" applyFont="1" applyFill="1" applyBorder="1" applyAlignment="1">
      <alignment horizontal="left" vertical="center" wrapText="1"/>
    </xf>
    <xf numFmtId="165" fontId="12" fillId="3" borderId="1" xfId="3" applyNumberFormat="1" applyFont="1" applyFill="1" applyBorder="1" applyAlignment="1">
      <alignment horizontal="left" vertical="center" wrapText="1"/>
    </xf>
    <xf numFmtId="0" fontId="11" fillId="3" borderId="4" xfId="3" applyFill="1" applyBorder="1" applyAlignment="1">
      <alignment horizontal="left" vertical="center" wrapText="1"/>
    </xf>
    <xf numFmtId="0" fontId="11" fillId="3" borderId="11" xfId="3" applyFill="1" applyBorder="1" applyAlignment="1">
      <alignment horizontal="left" vertical="center" wrapText="1"/>
    </xf>
    <xf numFmtId="0" fontId="0" fillId="3" borderId="4" xfId="0" applyFill="1" applyBorder="1" applyAlignment="1">
      <alignment horizontal="center" vertical="center" wrapText="1"/>
    </xf>
    <xf numFmtId="0" fontId="0" fillId="3" borderId="10" xfId="0" applyFill="1" applyBorder="1" applyAlignment="1">
      <alignment horizontal="center" vertical="center" wrapText="1"/>
    </xf>
    <xf numFmtId="165" fontId="3" fillId="3" borderId="39" xfId="1" applyNumberFormat="1" applyFont="1" applyFill="1" applyBorder="1" applyAlignment="1">
      <alignment horizontal="left" wrapText="1"/>
    </xf>
    <xf numFmtId="165" fontId="3" fillId="3" borderId="3" xfId="1" applyNumberFormat="1" applyFont="1" applyFill="1" applyBorder="1" applyAlignment="1">
      <alignment horizontal="left" wrapText="1"/>
    </xf>
    <xf numFmtId="0" fontId="11" fillId="3" borderId="10" xfId="3" applyFill="1" applyBorder="1" applyAlignment="1">
      <alignment horizontal="left" vertical="center" wrapText="1"/>
    </xf>
    <xf numFmtId="0" fontId="0" fillId="3" borderId="4" xfId="0" applyFont="1" applyFill="1" applyBorder="1" applyAlignment="1">
      <alignment horizontal="center" vertical="center" wrapText="1"/>
    </xf>
    <xf numFmtId="0" fontId="0" fillId="3" borderId="10" xfId="0" applyFont="1" applyFill="1" applyBorder="1" applyAlignment="1">
      <alignment horizontal="center" vertical="center" wrapText="1"/>
    </xf>
    <xf numFmtId="14" fontId="0" fillId="3" borderId="4" xfId="0" applyNumberFormat="1" applyFont="1" applyFill="1" applyBorder="1" applyAlignment="1">
      <alignment horizontal="center" vertical="center" wrapText="1"/>
    </xf>
    <xf numFmtId="14" fontId="0" fillId="3" borderId="10" xfId="0" applyNumberFormat="1" applyFont="1" applyFill="1" applyBorder="1" applyAlignment="1">
      <alignment horizontal="center" vertical="center" wrapText="1"/>
    </xf>
    <xf numFmtId="0" fontId="34" fillId="3" borderId="37" xfId="0" applyFont="1" applyFill="1" applyBorder="1" applyAlignment="1">
      <alignment horizontal="left" vertical="center" wrapText="1"/>
    </xf>
    <xf numFmtId="0" fontId="34" fillId="3" borderId="38" xfId="0" applyFont="1" applyFill="1" applyBorder="1" applyAlignment="1">
      <alignment horizontal="left" vertical="center" wrapText="1"/>
    </xf>
    <xf numFmtId="165" fontId="11" fillId="3" borderId="19" xfId="3" applyNumberFormat="1" applyFill="1" applyBorder="1" applyAlignment="1">
      <alignment horizontal="left" vertical="top" wrapText="1"/>
    </xf>
    <xf numFmtId="165" fontId="11" fillId="3" borderId="20" xfId="3" applyNumberFormat="1" applyFill="1" applyBorder="1" applyAlignment="1">
      <alignment horizontal="left" vertical="top" wrapText="1"/>
    </xf>
    <xf numFmtId="165" fontId="3" fillId="3" borderId="3" xfId="1" applyNumberFormat="1" applyFont="1" applyFill="1" applyBorder="1" applyAlignment="1">
      <alignment horizontal="left" vertical="center" wrapText="1"/>
    </xf>
    <xf numFmtId="165" fontId="12" fillId="3" borderId="19" xfId="3" applyNumberFormat="1" applyFont="1" applyFill="1" applyBorder="1" applyAlignment="1">
      <alignment horizontal="left" vertical="top" wrapText="1"/>
    </xf>
    <xf numFmtId="165" fontId="12" fillId="3" borderId="20" xfId="3" applyNumberFormat="1" applyFont="1" applyFill="1" applyBorder="1" applyAlignment="1">
      <alignment horizontal="left" vertical="top" wrapText="1"/>
    </xf>
    <xf numFmtId="165" fontId="3" fillId="0" borderId="32" xfId="0" applyNumberFormat="1" applyFont="1" applyBorder="1" applyAlignment="1">
      <alignment horizontal="left" wrapText="1"/>
    </xf>
    <xf numFmtId="165" fontId="3" fillId="0" borderId="17" xfId="0" applyNumberFormat="1" applyFont="1" applyBorder="1" applyAlignment="1">
      <alignment horizontal="left"/>
    </xf>
    <xf numFmtId="165" fontId="3" fillId="0" borderId="35" xfId="0" applyNumberFormat="1" applyFont="1" applyBorder="1" applyAlignment="1">
      <alignment horizontal="left"/>
    </xf>
    <xf numFmtId="165" fontId="3" fillId="0" borderId="9" xfId="0" applyNumberFormat="1" applyFont="1" applyBorder="1" applyAlignment="1">
      <alignment horizontal="left"/>
    </xf>
    <xf numFmtId="0" fontId="33" fillId="0" borderId="33" xfId="0" applyFont="1" applyFill="1" applyBorder="1" applyAlignment="1">
      <alignment vertical="center" wrapText="1"/>
    </xf>
    <xf numFmtId="0" fontId="33" fillId="0" borderId="7" xfId="0" applyFont="1" applyFill="1" applyBorder="1" applyAlignment="1">
      <alignment vertical="center" wrapText="1"/>
    </xf>
    <xf numFmtId="0" fontId="33" fillId="0" borderId="3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34" xfId="0" applyFont="1" applyFill="1" applyBorder="1" applyAlignment="1">
      <alignment horizontal="center" vertical="center" wrapText="1"/>
    </xf>
    <xf numFmtId="0" fontId="33" fillId="0" borderId="36" xfId="0" applyFont="1" applyFill="1" applyBorder="1" applyAlignment="1">
      <alignment horizontal="center" vertical="center" wrapText="1"/>
    </xf>
    <xf numFmtId="165" fontId="3" fillId="13" borderId="2" xfId="1" applyNumberFormat="1" applyFont="1" applyFill="1" applyBorder="1" applyAlignment="1">
      <alignment horizontal="left" wrapText="1"/>
    </xf>
    <xf numFmtId="165" fontId="3" fillId="13" borderId="3" xfId="1" applyNumberFormat="1" applyFont="1" applyFill="1" applyBorder="1" applyAlignment="1">
      <alignment horizontal="left" wrapText="1"/>
    </xf>
    <xf numFmtId="0" fontId="11" fillId="13" borderId="4" xfId="3" applyFill="1" applyBorder="1" applyAlignment="1">
      <alignment horizontal="left" vertical="center" wrapText="1"/>
    </xf>
    <xf numFmtId="0" fontId="11" fillId="13" borderId="10" xfId="3" applyFill="1" applyBorder="1" applyAlignment="1">
      <alignment horizontal="left" vertical="center" wrapText="1"/>
    </xf>
    <xf numFmtId="0" fontId="0" fillId="13" borderId="4" xfId="0" applyFont="1" applyFill="1" applyBorder="1" applyAlignment="1">
      <alignment horizontal="center" vertical="center" wrapText="1"/>
    </xf>
    <xf numFmtId="0" fontId="0" fillId="13" borderId="10" xfId="0" applyFont="1" applyFill="1" applyBorder="1" applyAlignment="1">
      <alignment horizontal="center" vertical="center" wrapText="1"/>
    </xf>
    <xf numFmtId="14" fontId="0" fillId="13" borderId="4" xfId="0" applyNumberFormat="1" applyFont="1" applyFill="1" applyBorder="1" applyAlignment="1">
      <alignment horizontal="center" vertical="center" wrapText="1"/>
    </xf>
    <xf numFmtId="14" fontId="0" fillId="13" borderId="10" xfId="0" applyNumberFormat="1" applyFont="1" applyFill="1" applyBorder="1" applyAlignment="1">
      <alignment horizontal="center" vertical="center" wrapText="1"/>
    </xf>
    <xf numFmtId="0" fontId="34" fillId="13" borderId="37" xfId="0" applyFont="1" applyFill="1" applyBorder="1" applyAlignment="1">
      <alignment horizontal="left" vertical="center" wrapText="1"/>
    </xf>
    <xf numFmtId="0" fontId="34" fillId="13" borderId="38" xfId="0" applyFont="1" applyFill="1" applyBorder="1" applyAlignment="1">
      <alignment horizontal="left" vertical="center" wrapText="1"/>
    </xf>
    <xf numFmtId="165" fontId="12" fillId="13" borderId="19" xfId="3" applyNumberFormat="1" applyFont="1" applyFill="1" applyBorder="1" applyAlignment="1">
      <alignment horizontal="left" vertical="top" wrapText="1"/>
    </xf>
    <xf numFmtId="165" fontId="12" fillId="13" borderId="20" xfId="3" applyNumberFormat="1" applyFont="1" applyFill="1" applyBorder="1" applyAlignment="1">
      <alignment horizontal="left" vertical="top" wrapText="1"/>
    </xf>
    <xf numFmtId="165" fontId="3" fillId="3" borderId="2" xfId="1" applyNumberFormat="1" applyFill="1" applyBorder="1" applyAlignment="1">
      <alignment horizontal="left" wrapText="1"/>
    </xf>
    <xf numFmtId="165" fontId="3" fillId="3" borderId="3" xfId="1" applyNumberFormat="1" applyFill="1" applyBorder="1" applyAlignment="1">
      <alignment horizontal="left" wrapText="1"/>
    </xf>
    <xf numFmtId="165" fontId="3" fillId="3" borderId="2" xfId="1" applyNumberFormat="1" applyFill="1" applyBorder="1" applyAlignment="1">
      <alignment horizontal="left" vertical="center" wrapText="1"/>
    </xf>
    <xf numFmtId="165" fontId="3" fillId="3" borderId="3" xfId="1" applyNumberFormat="1" applyFill="1" applyBorder="1" applyAlignment="1">
      <alignment horizontal="left" vertical="center" wrapText="1"/>
    </xf>
    <xf numFmtId="165" fontId="12" fillId="3" borderId="20" xfId="3" applyNumberFormat="1" applyFont="1" applyFill="1" applyBorder="1" applyAlignment="1">
      <alignment horizontal="left" vertical="center" wrapText="1"/>
    </xf>
    <xf numFmtId="0" fontId="0" fillId="3" borderId="11" xfId="0" applyFill="1" applyBorder="1" applyAlignment="1">
      <alignment horizontal="center" vertical="center" wrapText="1"/>
    </xf>
    <xf numFmtId="14" fontId="0" fillId="3" borderId="11" xfId="0" applyNumberFormat="1" applyFill="1" applyBorder="1" applyAlignment="1">
      <alignment horizontal="center" vertical="center" wrapText="1"/>
    </xf>
    <xf numFmtId="0" fontId="34" fillId="3" borderId="41" xfId="0" applyFont="1" applyFill="1" applyBorder="1" applyAlignment="1">
      <alignment horizontal="left" vertical="center" wrapText="1"/>
    </xf>
    <xf numFmtId="165" fontId="12" fillId="3" borderId="8" xfId="3" applyNumberFormat="1" applyFont="1" applyFill="1" applyBorder="1" applyAlignment="1">
      <alignment horizontal="left" vertical="center" wrapText="1"/>
    </xf>
    <xf numFmtId="165" fontId="12" fillId="3" borderId="9" xfId="3" applyNumberFormat="1" applyFont="1" applyFill="1" applyBorder="1" applyAlignment="1">
      <alignment horizontal="left" vertical="center" wrapText="1"/>
    </xf>
  </cellXfs>
  <cellStyles count="46">
    <cellStyle name="ColLevel_1" xfId="2" builtinId="2" iLevel="0"/>
    <cellStyle name="Comma 2" xfId="4" xr:uid="{00000000-0005-0000-0000-000001000000}"/>
    <cellStyle name="Hyperlink" xfId="3" builtinId="8"/>
    <cellStyle name="Hyperlink 2" xfId="5" xr:uid="{00000000-0005-0000-0000-000003000000}"/>
    <cellStyle name="Hyperlink 3" xfId="6" xr:uid="{00000000-0005-0000-0000-000004000000}"/>
    <cellStyle name="Navadno_K1" xfId="7" xr:uid="{00000000-0005-0000-0000-000005000000}"/>
    <cellStyle name="Normal" xfId="0" builtinId="0"/>
    <cellStyle name="Normal 2" xfId="8" xr:uid="{00000000-0005-0000-0000-000007000000}"/>
    <cellStyle name="Normal 2 2" xfId="9" xr:uid="{00000000-0005-0000-0000-000008000000}"/>
    <cellStyle name="Normal 2 2 2" xfId="10" xr:uid="{00000000-0005-0000-0000-000009000000}"/>
    <cellStyle name="Normal 2 2 3" xfId="11" xr:uid="{00000000-0005-0000-0000-00000A000000}"/>
    <cellStyle name="Normal 2 3" xfId="12" xr:uid="{00000000-0005-0000-0000-00000B000000}"/>
    <cellStyle name="Normal 2 3 2" xfId="13" xr:uid="{00000000-0005-0000-0000-00000C000000}"/>
    <cellStyle name="Normal 2 4" xfId="14" xr:uid="{00000000-0005-0000-0000-00000D000000}"/>
    <cellStyle name="Normal 2 5" xfId="15" xr:uid="{00000000-0005-0000-0000-00000E000000}"/>
    <cellStyle name="Normal 2 5 2" xfId="16" xr:uid="{00000000-0005-0000-0000-00000F000000}"/>
    <cellStyle name="Normal 2 6" xfId="17" xr:uid="{00000000-0005-0000-0000-000010000000}"/>
    <cellStyle name="Normal 2 6 2" xfId="18" xr:uid="{00000000-0005-0000-0000-000011000000}"/>
    <cellStyle name="Normal 3" xfId="19" xr:uid="{00000000-0005-0000-0000-000012000000}"/>
    <cellStyle name="Normal 3 2" xfId="20" xr:uid="{00000000-0005-0000-0000-000013000000}"/>
    <cellStyle name="Normal 3 3" xfId="21" xr:uid="{00000000-0005-0000-0000-000014000000}"/>
    <cellStyle name="Normal 4" xfId="22" xr:uid="{00000000-0005-0000-0000-000015000000}"/>
    <cellStyle name="Normal 5" xfId="23" xr:uid="{00000000-0005-0000-0000-000016000000}"/>
    <cellStyle name="Normal 5 2" xfId="24" xr:uid="{00000000-0005-0000-0000-000017000000}"/>
    <cellStyle name="Percent 2" xfId="25" xr:uid="{00000000-0005-0000-0000-000018000000}"/>
    <cellStyle name="Percent 2 2" xfId="26" xr:uid="{00000000-0005-0000-0000-000019000000}"/>
    <cellStyle name="RowLevel_1" xfId="1" builtinId="1" iLevel="0"/>
    <cellStyle name="Style 21" xfId="27" xr:uid="{00000000-0005-0000-0000-00001B000000}"/>
    <cellStyle name="Style 22" xfId="28" xr:uid="{00000000-0005-0000-0000-00001C000000}"/>
    <cellStyle name="Style 23" xfId="29" xr:uid="{00000000-0005-0000-0000-00001D000000}"/>
    <cellStyle name="Style 24" xfId="30" xr:uid="{00000000-0005-0000-0000-00001E000000}"/>
    <cellStyle name="Style 25" xfId="31" xr:uid="{00000000-0005-0000-0000-00001F000000}"/>
    <cellStyle name="Style 26" xfId="32" xr:uid="{00000000-0005-0000-0000-000020000000}"/>
    <cellStyle name="Style 27" xfId="33" xr:uid="{00000000-0005-0000-0000-000021000000}"/>
    <cellStyle name="Style 28" xfId="34" xr:uid="{00000000-0005-0000-0000-000022000000}"/>
    <cellStyle name="Style 29" xfId="35" xr:uid="{00000000-0005-0000-0000-000023000000}"/>
    <cellStyle name="Style 30" xfId="36" xr:uid="{00000000-0005-0000-0000-000024000000}"/>
    <cellStyle name="Style 31" xfId="37" xr:uid="{00000000-0005-0000-0000-000025000000}"/>
    <cellStyle name="Style 32" xfId="38" xr:uid="{00000000-0005-0000-0000-000026000000}"/>
    <cellStyle name="Style 33" xfId="39" xr:uid="{00000000-0005-0000-0000-000027000000}"/>
    <cellStyle name="Style 34" xfId="40" xr:uid="{00000000-0005-0000-0000-000028000000}"/>
    <cellStyle name="Style 35" xfId="41" xr:uid="{00000000-0005-0000-0000-000029000000}"/>
    <cellStyle name="Style 36" xfId="42" xr:uid="{00000000-0005-0000-0000-00002A000000}"/>
    <cellStyle name="Style 37" xfId="43" xr:uid="{00000000-0005-0000-0000-00002B000000}"/>
    <cellStyle name="Style 38" xfId="44" xr:uid="{00000000-0005-0000-0000-00002C000000}"/>
    <cellStyle name="Style 39" xfId="45" xr:uid="{00000000-0005-0000-0000-00002D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0000FF"/>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cssf.lu/en/macroprudential-supervision/" TargetMode="External"/><Relationship Id="rId117" Type="http://schemas.openxmlformats.org/officeDocument/2006/relationships/hyperlink" Target="https://www.centralbank.ie/macro-prudential-policies-for-bank-capital/other-systemically-important-institutions-buffer" TargetMode="External"/><Relationship Id="rId21" Type="http://schemas.openxmlformats.org/officeDocument/2006/relationships/hyperlink" Target="https://www.lb.lt/uploads/documents/files/musu-veikla/Finansinis-stabilumas/Resolution%2003-145_EN.pdf" TargetMode="External"/><Relationship Id="rId42" Type="http://schemas.openxmlformats.org/officeDocument/2006/relationships/hyperlink" Target="http://www.nbs.sk/en/home" TargetMode="External"/><Relationship Id="rId47" Type="http://schemas.openxmlformats.org/officeDocument/2006/relationships/hyperlink" Target="https://www.lb.lt/en/financial-stability-instruments-1" TargetMode="External"/><Relationship Id="rId63" Type="http://schemas.openxmlformats.org/officeDocument/2006/relationships/hyperlink" Target="https://www.nbb.be/en/financial-oversight/macroprudential-supervision/macroprudentiele-instrumenten/countercyclical-buffer" TargetMode="External"/><Relationship Id="rId68" Type="http://schemas.openxmlformats.org/officeDocument/2006/relationships/hyperlink" Target="http://www.bnb.bg/?toLang=_EN" TargetMode="External"/><Relationship Id="rId84" Type="http://schemas.openxmlformats.org/officeDocument/2006/relationships/hyperlink" Target="https://www.bafin.de/EN/Aufsicht/BankenFinanzdienstleister/Eigenmittelanforderungen/ASRI/asri_artikel_en.html" TargetMode="External"/><Relationship Id="rId89" Type="http://schemas.openxmlformats.org/officeDocument/2006/relationships/hyperlink" Target="https://www.bankofgreece.gr/en/main-tasks/financial-stability" TargetMode="External"/><Relationship Id="rId112" Type="http://schemas.openxmlformats.org/officeDocument/2006/relationships/hyperlink" Target="https://acpr.banque-france.fr/nc/publications/registre-officiel.html" TargetMode="External"/><Relationship Id="rId16" Type="http://schemas.openxmlformats.org/officeDocument/2006/relationships/hyperlink" Target="https://www.bank.lv/en/operational-areas/financial-stability/macroprudential-measures/capital-buffer-for-other-systemically-important-institutions" TargetMode="External"/><Relationship Id="rId107" Type="http://schemas.openxmlformats.org/officeDocument/2006/relationships/hyperlink" Target="https://www.eestipank.ee/en/financial-stability/countercyclical-capital-buffer" TargetMode="External"/><Relationship Id="rId11" Type="http://schemas.openxmlformats.org/officeDocument/2006/relationships/hyperlink" Target="https://www.esrb.europa.eu/pub/pdf/other/140625_Notification_letter_Latvia_on_counte_cyclical_capital_buffer.pdf" TargetMode="External"/><Relationship Id="rId32" Type="http://schemas.openxmlformats.org/officeDocument/2006/relationships/hyperlink" Target="http://www.dnb.nl/en/about-dnb/duties/financial-stability/macroprudentiele-instrumenten/index.jsp" TargetMode="External"/><Relationship Id="rId37" Type="http://schemas.openxmlformats.org/officeDocument/2006/relationships/hyperlink" Target="https://www.bportugal.pt/en/page/countercyclical-capital-buffer" TargetMode="External"/><Relationship Id="rId53" Type="http://schemas.openxmlformats.org/officeDocument/2006/relationships/hyperlink" Target="https://www.bancaditalia.it/compiti/stabilita-finanziaria/politica-macroprudenziale/index.html?com.dotmarketing.htmlpage.language=1" TargetMode="External"/><Relationship Id="rId58" Type="http://schemas.openxmlformats.org/officeDocument/2006/relationships/hyperlink" Target="https://www.bsi.si/en/" TargetMode="External"/><Relationship Id="rId74" Type="http://schemas.openxmlformats.org/officeDocument/2006/relationships/hyperlink" Target="https://www.hnb.hr/en/core-functions/financial-stability/macroprudential-measures/systemically-important-institutions-buffer" TargetMode="External"/><Relationship Id="rId79" Type="http://schemas.openxmlformats.org/officeDocument/2006/relationships/hyperlink" Target="http://www.fin-fsa.fi/en/pages/default.aspx" TargetMode="External"/><Relationship Id="rId102" Type="http://schemas.openxmlformats.org/officeDocument/2006/relationships/hyperlink" Target="https://www.hnb.hr/en/core-functions/financial-stability/macroprudential-measures/countercyclical-capital-buffer" TargetMode="External"/><Relationship Id="rId123" Type="http://schemas.openxmlformats.org/officeDocument/2006/relationships/hyperlink" Target="https://www.fma.gv.at/en/banks/macroprudential-supervision/" TargetMode="External"/><Relationship Id="rId5" Type="http://schemas.openxmlformats.org/officeDocument/2006/relationships/hyperlink" Target="https://www.fi.se/sv/publicerat/sarskilda-pm-beslut/2020/fi-har-fattat-beslut-om-kapitalbuffertar-for-storbankerna/" TargetMode="External"/><Relationship Id="rId90" Type="http://schemas.openxmlformats.org/officeDocument/2006/relationships/hyperlink" Target="https://www.bankofgreece.gr/en/main-tasks/financial-stability/macroprudential-policy/countercyclical-capital-buffer" TargetMode="External"/><Relationship Id="rId95" Type="http://schemas.openxmlformats.org/officeDocument/2006/relationships/hyperlink" Target="https://www.bde.es/bde/en/areas/estabilidad/herramientas-macroprudenciales/identificacion__bbe79f06544b261.html" TargetMode="External"/><Relationship Id="rId22" Type="http://schemas.openxmlformats.org/officeDocument/2006/relationships/hyperlink" Target="http://www.cssf.lu/fileadmin/files/Lois_reglements/Legislation/RG_CSSF/RCSSF_No14-01eng.pdf" TargetMode="External"/><Relationship Id="rId27" Type="http://schemas.openxmlformats.org/officeDocument/2006/relationships/hyperlink" Target="https://www.cssf.lu/en/macroprudential-supervision/" TargetMode="External"/><Relationship Id="rId43" Type="http://schemas.openxmlformats.org/officeDocument/2006/relationships/hyperlink" Target="http://www.bde.es/bde/en/areas/estabilidad/politica-macropr/" TargetMode="External"/><Relationship Id="rId48" Type="http://schemas.openxmlformats.org/officeDocument/2006/relationships/hyperlink" Target="https://www.esrb.europa.eu/pub/pdf/other/140625_Notification_letter_Latvia_on_counte_cyclical_capital_buffer.pdf?e99a1c80c5da0e944d4080fb15b51285" TargetMode="External"/><Relationship Id="rId64" Type="http://schemas.openxmlformats.org/officeDocument/2006/relationships/hyperlink" Target="https://www.nbb.be/en/financial-oversight/macroprudential-supervision/macroprudential-instruments/other-systemically" TargetMode="External"/><Relationship Id="rId69" Type="http://schemas.openxmlformats.org/officeDocument/2006/relationships/hyperlink" Target="https://www.bnb.bg/BankSupervision/BSCapitalBuffers/BSCBCountercyclical/index.htm?toLang=_EN" TargetMode="External"/><Relationship Id="rId113" Type="http://schemas.openxmlformats.org/officeDocument/2006/relationships/hyperlink" Target="https://www.economie.gouv.fr/hcsf/decisions-hcsf" TargetMode="External"/><Relationship Id="rId118" Type="http://schemas.openxmlformats.org/officeDocument/2006/relationships/hyperlink" Target="https://www.centralbank.ie/macro-prudential-policies-for-bank-capital/countercyclical-capital-buffer" TargetMode="External"/><Relationship Id="rId80" Type="http://schemas.openxmlformats.org/officeDocument/2006/relationships/hyperlink" Target="http://www.finanssivalvonta.fi/en/Supervision/Macroprudential_supervision/decision_making/Pages/Default.aspx" TargetMode="External"/><Relationship Id="rId85" Type="http://schemas.openxmlformats.org/officeDocument/2006/relationships/hyperlink" Target="https://www.bafin.de/EN/Aufsicht/BankenFinanzdienstleister/Eigenmittelanforderungen/Kapitalpuffer/antizyklischer_kapitalpuffer_node_en.html" TargetMode="External"/><Relationship Id="rId12" Type="http://schemas.openxmlformats.org/officeDocument/2006/relationships/hyperlink" Target="http://www.fktk.lv/en/publications/macroprudential-supervision/countercyclical-capital-buffer.html" TargetMode="External"/><Relationship Id="rId17" Type="http://schemas.openxmlformats.org/officeDocument/2006/relationships/hyperlink" Target="http://www.lb.lt/resolutions_of_the_board_of_the_bank_of_lithuania_32" TargetMode="External"/><Relationship Id="rId33" Type="http://schemas.openxmlformats.org/officeDocument/2006/relationships/hyperlink" Target="http://www.dnb.nl/en/about-dnb/duties/financial-stability/macroprudentiele-instrumenten/index.jsp" TargetMode="External"/><Relationship Id="rId38" Type="http://schemas.openxmlformats.org/officeDocument/2006/relationships/hyperlink" Target="https://www.bportugal.pt/en" TargetMode="External"/><Relationship Id="rId59" Type="http://schemas.openxmlformats.org/officeDocument/2006/relationships/hyperlink" Target="https://www.fma.gv.at/en/banks/macroprudential-supervision/details-about-the-countercyclical-capital-buffer/" TargetMode="External"/><Relationship Id="rId103" Type="http://schemas.openxmlformats.org/officeDocument/2006/relationships/hyperlink" Target="http://www.centralbank.gov.cy/nqcontent.cfm?a_id=15671" TargetMode="External"/><Relationship Id="rId108" Type="http://schemas.openxmlformats.org/officeDocument/2006/relationships/hyperlink" Target="https://www.eestipank.ee/en/financial-stability/other-systemically-important-institutions-buffer" TargetMode="External"/><Relationship Id="rId124" Type="http://schemas.openxmlformats.org/officeDocument/2006/relationships/printerSettings" Target="../printerSettings/printerSettings1.bin"/><Relationship Id="rId54" Type="http://schemas.openxmlformats.org/officeDocument/2006/relationships/hyperlink" Target="https://www.bportugal.pt/en/page/o-sii-capital-buffer" TargetMode="External"/><Relationship Id="rId70" Type="http://schemas.openxmlformats.org/officeDocument/2006/relationships/hyperlink" Target="https://www.bnb.bg/BankSupervision/BSCapitalBuffers/BSCBOtherSystemicallyImportantInstitutions/index.htm?toLang=_EN" TargetMode="External"/><Relationship Id="rId75" Type="http://schemas.openxmlformats.org/officeDocument/2006/relationships/hyperlink" Target="https://www.centralbank.cy/en/home" TargetMode="External"/><Relationship Id="rId91" Type="http://schemas.openxmlformats.org/officeDocument/2006/relationships/hyperlink" Target="https://www.bankofgreece.gr/en/main-tasks/financial-stability/macroprudential-policy/o-sii-buffer" TargetMode="External"/><Relationship Id="rId96" Type="http://schemas.openxmlformats.org/officeDocument/2006/relationships/hyperlink" Target="https://www.bancaditalia.it/compiti/stabilita-finanziaria/politica-macroprudenziale/index.html" TargetMode="External"/><Relationship Id="rId1" Type="http://schemas.openxmlformats.org/officeDocument/2006/relationships/hyperlink" Target="https://www.esrb.europa.eu/pub/pdf/other/141106_Notification_EBA_Article_133.11.pdf?5488a5adadd4ed5d2602010ba926d472" TargetMode="External"/><Relationship Id="rId6" Type="http://schemas.openxmlformats.org/officeDocument/2006/relationships/hyperlink" Target="https://acpr.banque-france.fr/en/acpr.html" TargetMode="External"/><Relationship Id="rId23" Type="http://schemas.openxmlformats.org/officeDocument/2006/relationships/hyperlink" Target="https://www.cssf.lu/en/documentation/regulations/laws-regulations-and-other-texts/news-cat/130/" TargetMode="External"/><Relationship Id="rId28" Type="http://schemas.openxmlformats.org/officeDocument/2006/relationships/hyperlink" Target="https://www.mfsa.com.mt/pages/readfile.aspx?f=/files/LegislationRegulation/regulation/banking/creditInstitutions/rules/20150413%20Banking%20Rule%20BR15.pdf" TargetMode="External"/><Relationship Id="rId49" Type="http://schemas.openxmlformats.org/officeDocument/2006/relationships/hyperlink" Target="https://www.mfsa.mt/wp-content/uploads/2019/02/Banking-Rule-15.pdf" TargetMode="External"/><Relationship Id="rId114" Type="http://schemas.openxmlformats.org/officeDocument/2006/relationships/hyperlink" Target="https://acpr.banque-france.fr/en/prudential-supervision/banking-supervision/systemic-entities-banking-sector" TargetMode="External"/><Relationship Id="rId119" Type="http://schemas.openxmlformats.org/officeDocument/2006/relationships/hyperlink" Target="http://www.bsi.si/en/financial-stability.asp?MapaId=1886" TargetMode="External"/><Relationship Id="rId44" Type="http://schemas.openxmlformats.org/officeDocument/2006/relationships/hyperlink" Target="http://www.bde.es/bde/en/areas/estabilidad/politica-macropr/" TargetMode="External"/><Relationship Id="rId60" Type="http://schemas.openxmlformats.org/officeDocument/2006/relationships/hyperlink" Target="https://www.fma.gv.at/en/banks/macroprudential-supervision/details-about-identified-institutions/" TargetMode="External"/><Relationship Id="rId65" Type="http://schemas.openxmlformats.org/officeDocument/2006/relationships/hyperlink" Target="https://www.nbb.be/en" TargetMode="External"/><Relationship Id="rId81" Type="http://schemas.openxmlformats.org/officeDocument/2006/relationships/hyperlink" Target="http://www.finlex.fi/fi/laki/kaannokset/2014/en20140610.pdf" TargetMode="External"/><Relationship Id="rId86" Type="http://schemas.openxmlformats.org/officeDocument/2006/relationships/hyperlink" Target="https://www.bafin.de/EN/Aufsicht/BankenFinanzdienstleister/Eigenmittelanforderungen/GSRI/gsri_node_en.html" TargetMode="External"/><Relationship Id="rId4" Type="http://schemas.openxmlformats.org/officeDocument/2006/relationships/hyperlink" Target="https://www.fi.se/sv/publicerat/sarskilda-pm-beslut/2020/fi-har-fattat-beslut-om-kapitalbuffertar-for-storbankerna/" TargetMode="External"/><Relationship Id="rId9" Type="http://schemas.openxmlformats.org/officeDocument/2006/relationships/hyperlink" Target="https://www.bancaditalia.it/compiti/stabilita-finanziaria/politica-macroprudenziale/index.html?com.dotmarketing.htmlpage.language=1" TargetMode="External"/><Relationship Id="rId13" Type="http://schemas.openxmlformats.org/officeDocument/2006/relationships/hyperlink" Target="http://www.fktk.lv/en/publications/macroprudential-supervision/other-systemically-significant-institutions.html" TargetMode="External"/><Relationship Id="rId18" Type="http://schemas.openxmlformats.org/officeDocument/2006/relationships/hyperlink" Target="https://www.lb.lt/countercyclical_capital_buffer" TargetMode="External"/><Relationship Id="rId39" Type="http://schemas.openxmlformats.org/officeDocument/2006/relationships/hyperlink" Target="http://www.nbs.sk/en/financial-market-supervision1/macroprudential-policy/current-status-of-macroprudential-instruments/current-setting-of-capital-buffers-in-slovakia" TargetMode="External"/><Relationship Id="rId109" Type="http://schemas.openxmlformats.org/officeDocument/2006/relationships/hyperlink" Target="http://www.eestipank.ee/en/financial-stability/systemically-important-credit-institutions" TargetMode="External"/><Relationship Id="rId34" Type="http://schemas.openxmlformats.org/officeDocument/2006/relationships/hyperlink" Target="http://www.dnb.nl/en/about-dnb/duties/financial-stability/macroprudentiele-instrumenten/index.jsp" TargetMode="External"/><Relationship Id="rId50" Type="http://schemas.openxmlformats.org/officeDocument/2006/relationships/hyperlink" Target="https://www.centralbankmalta.org/countercyclical-capital-buffer" TargetMode="External"/><Relationship Id="rId55" Type="http://schemas.openxmlformats.org/officeDocument/2006/relationships/hyperlink" Target="https://www.dnb.nl/en/sector-news/?p=1&amp;l=10&amp;nt=MTgxOTI&amp;st=MTEz" TargetMode="External"/><Relationship Id="rId76" Type="http://schemas.openxmlformats.org/officeDocument/2006/relationships/hyperlink" Target="http://www.eestipank.ee/en" TargetMode="External"/><Relationship Id="rId97" Type="http://schemas.openxmlformats.org/officeDocument/2006/relationships/hyperlink" Target="https://www.hnb.hr/en/core-functions/financial-stability/macroprudential-measures/countercyclical-capital-buffer" TargetMode="External"/><Relationship Id="rId104" Type="http://schemas.openxmlformats.org/officeDocument/2006/relationships/hyperlink" Target="http://www.centralbank.gov.cy/nqcontent.cfm?a_id=15672" TargetMode="External"/><Relationship Id="rId120" Type="http://schemas.openxmlformats.org/officeDocument/2006/relationships/hyperlink" Target="http://www.bsi.si/en/financial-stability.asp?MapaId=1887" TargetMode="External"/><Relationship Id="rId7" Type="http://schemas.openxmlformats.org/officeDocument/2006/relationships/hyperlink" Target="https://www.economie.gouv.fr/en/hcsf-en" TargetMode="External"/><Relationship Id="rId71" Type="http://schemas.openxmlformats.org/officeDocument/2006/relationships/hyperlink" Target="https://www.bnb.bg/BankSupervision/BSCapitalBuffers/BSCBSystemicRiskBuffer/index.htm?toLang=_EN" TargetMode="External"/><Relationship Id="rId92" Type="http://schemas.openxmlformats.org/officeDocument/2006/relationships/hyperlink" Target="http://www.centralbank.ie/Pages/home.aspx" TargetMode="External"/><Relationship Id="rId2" Type="http://schemas.openxmlformats.org/officeDocument/2006/relationships/hyperlink" Target="http://www.fi.se/Folder-EN/Startpage/Supervision/Miscellaneous/Listan/Swedish-banks-systemic-importance-O-SII-/" TargetMode="External"/><Relationship Id="rId29" Type="http://schemas.openxmlformats.org/officeDocument/2006/relationships/hyperlink" Target="https://www.centralbankmalta.org/countercyclical-capital-buffer" TargetMode="External"/><Relationship Id="rId24" Type="http://schemas.openxmlformats.org/officeDocument/2006/relationships/hyperlink" Target="https://www.cssf.lu/en/documentation/regulations/laws-regulations-and-other-texts/news-cat/130/" TargetMode="External"/><Relationship Id="rId40" Type="http://schemas.openxmlformats.org/officeDocument/2006/relationships/hyperlink" Target="http://www.nbs.sk/en/financial-market-supervision1/macroprudential-policy/current-status-of-macroprudential-instruments/current-setting-of-capital-buffers-in-slovakia" TargetMode="External"/><Relationship Id="rId45" Type="http://schemas.openxmlformats.org/officeDocument/2006/relationships/hyperlink" Target="http://www.bde.es/bde/en/areas/estabilidad/politica-macropr/" TargetMode="External"/><Relationship Id="rId66" Type="http://schemas.openxmlformats.org/officeDocument/2006/relationships/hyperlink" Target="https://www.nbb.be/en/financial-oversight/macroprudential-supervision/macroprudential-instruments/countercyclical-buffer" TargetMode="External"/><Relationship Id="rId87" Type="http://schemas.openxmlformats.org/officeDocument/2006/relationships/hyperlink" Target="http://www.bankofgreece.gr/Pages/el/Bank/LegalF/committeeacts.aspx" TargetMode="External"/><Relationship Id="rId110" Type="http://schemas.openxmlformats.org/officeDocument/2006/relationships/hyperlink" Target="http://www.economie.gouv.fr/hcsf" TargetMode="External"/><Relationship Id="rId115" Type="http://schemas.openxmlformats.org/officeDocument/2006/relationships/hyperlink" Target="https://acpr.banque-france.fr/en/prudential-supervision/banking-supervision/systemic-entities-banking-sector" TargetMode="External"/><Relationship Id="rId61" Type="http://schemas.openxmlformats.org/officeDocument/2006/relationships/hyperlink" Target="https://www.fma.gv.at/en/banks/macroprudential-supervision/details-about-systemic-risk-buffer/" TargetMode="External"/><Relationship Id="rId82" Type="http://schemas.openxmlformats.org/officeDocument/2006/relationships/hyperlink" Target="https://www.bafin.de/EN/Aufsicht/BankenFinanzdienstleister/Eigenmittelanforderungen/Kapitalpuffer/antizyklischer_kapitalpuffer_node_en.html;jsessionid=58255740132EDA3EA36497D1FF2941F3.1_cid298" TargetMode="External"/><Relationship Id="rId19" Type="http://schemas.openxmlformats.org/officeDocument/2006/relationships/hyperlink" Target="https://www.lb.lt/en" TargetMode="External"/><Relationship Id="rId14" Type="http://schemas.openxmlformats.org/officeDocument/2006/relationships/hyperlink" Target="https://www.bank.lv/en/" TargetMode="External"/><Relationship Id="rId30" Type="http://schemas.openxmlformats.org/officeDocument/2006/relationships/hyperlink" Target="https://www.centralbankmalta.org/systemically-important-institutions" TargetMode="External"/><Relationship Id="rId35" Type="http://schemas.openxmlformats.org/officeDocument/2006/relationships/hyperlink" Target="https://www.dnb.nl/en/home/" TargetMode="External"/><Relationship Id="rId56" Type="http://schemas.openxmlformats.org/officeDocument/2006/relationships/hyperlink" Target="https://www.toezicht.dnb.nl/en/2/51-234727.jsp" TargetMode="External"/><Relationship Id="rId77" Type="http://schemas.openxmlformats.org/officeDocument/2006/relationships/hyperlink" Target="https://www.finanssivalvonta.fi/en/financial-market-stability/macroprudential/fin-fsas-macroprudential-decisions/" TargetMode="External"/><Relationship Id="rId100" Type="http://schemas.openxmlformats.org/officeDocument/2006/relationships/hyperlink" Target="https://www.bankofgreece.gr/en/main-tasks/financial-stability/macroprudential-policy/capital-conservation-buffer" TargetMode="External"/><Relationship Id="rId105" Type="http://schemas.openxmlformats.org/officeDocument/2006/relationships/hyperlink" Target="https://www.centralbank.cy/en/financial-stability/macroprudential-policy-decisions/countercyclical-capital-buffer-ccyb" TargetMode="External"/><Relationship Id="rId8" Type="http://schemas.openxmlformats.org/officeDocument/2006/relationships/hyperlink" Target="https://www.bancaditalia.it/compiti/vigilanza/normativa/archivio-norme/circolari/c285/Circ_285_19_Aggto_Testo_integrale.pdf" TargetMode="External"/><Relationship Id="rId51" Type="http://schemas.openxmlformats.org/officeDocument/2006/relationships/hyperlink" Target="https://www.centralbankmalta.org/systemically-important-institutions" TargetMode="External"/><Relationship Id="rId72" Type="http://schemas.openxmlformats.org/officeDocument/2006/relationships/hyperlink" Target="http://www.hnb.hr/en/home" TargetMode="External"/><Relationship Id="rId93" Type="http://schemas.openxmlformats.org/officeDocument/2006/relationships/hyperlink" Target="https://www.bde.es/bde/en/areas/estabilidad/herramientas-macroprudenciales/colchon-de-capital-anticiclico/fijacion_del_po_abd79f06544b261.html" TargetMode="External"/><Relationship Id="rId98" Type="http://schemas.openxmlformats.org/officeDocument/2006/relationships/hyperlink" Target="https://nbs.sk/en/financial-stability/fs-instruments/o-sii/" TargetMode="External"/><Relationship Id="rId121" Type="http://schemas.openxmlformats.org/officeDocument/2006/relationships/hyperlink" Target="https://www.bsi.si/en/financial-stability/macroprudential-supervision/macroprudential-instruments" TargetMode="External"/><Relationship Id="rId3" Type="http://schemas.openxmlformats.org/officeDocument/2006/relationships/hyperlink" Target="http://www.fi.se/en/" TargetMode="External"/><Relationship Id="rId25" Type="http://schemas.openxmlformats.org/officeDocument/2006/relationships/hyperlink" Target="https://www.cssf.lu/en/" TargetMode="External"/><Relationship Id="rId46" Type="http://schemas.openxmlformats.org/officeDocument/2006/relationships/hyperlink" Target="http://www.bde.es/bde/en/" TargetMode="External"/><Relationship Id="rId67" Type="http://schemas.openxmlformats.org/officeDocument/2006/relationships/hyperlink" Target="https://www.nbb.be/en/financial-oversight/macroprudential-supervision/macroprudential-instruments/other-systemically" TargetMode="External"/><Relationship Id="rId116" Type="http://schemas.openxmlformats.org/officeDocument/2006/relationships/hyperlink" Target="http://www.centralbank.ie/stability/MacroprudentialPol/Pages/OtherSystemicallyImportantInstitutions(O-SII).aspx" TargetMode="External"/><Relationship Id="rId20" Type="http://schemas.openxmlformats.org/officeDocument/2006/relationships/hyperlink" Target="https://www.lb.lt/en/banks-prudential-requirements-and-ratios" TargetMode="External"/><Relationship Id="rId41" Type="http://schemas.openxmlformats.org/officeDocument/2006/relationships/hyperlink" Target="http://www.nbs.sk/en/financial-market-supervision1/macroprudential-policy/current-status-of-macroprudential-instruments/current-setting-of-capital-buffers-in-slovakia" TargetMode="External"/><Relationship Id="rId62" Type="http://schemas.openxmlformats.org/officeDocument/2006/relationships/hyperlink" Target="https://www.fma.gv.at/en/" TargetMode="External"/><Relationship Id="rId83" Type="http://schemas.openxmlformats.org/officeDocument/2006/relationships/hyperlink" Target="https://www.bafin.de/EN/Homepage/homepage_node.html" TargetMode="External"/><Relationship Id="rId88" Type="http://schemas.openxmlformats.org/officeDocument/2006/relationships/hyperlink" Target="http://www.bankofgreece.gr/Pages/el/Bank/LegalF/committeeacts.aspx" TargetMode="External"/><Relationship Id="rId111" Type="http://schemas.openxmlformats.org/officeDocument/2006/relationships/hyperlink" Target="https://acpr.banque-france.fr/nc/publications/registre-officiel.html" TargetMode="External"/><Relationship Id="rId15" Type="http://schemas.openxmlformats.org/officeDocument/2006/relationships/hyperlink" Target="https://www.bank.lv/en/operational-areas/financial-stability/macroprudential-measures/countercyclical-capital-buffer" TargetMode="External"/><Relationship Id="rId36" Type="http://schemas.openxmlformats.org/officeDocument/2006/relationships/hyperlink" Target="https://www.bportugal.pt/en/page/capital-conservation-buffer" TargetMode="External"/><Relationship Id="rId57" Type="http://schemas.openxmlformats.org/officeDocument/2006/relationships/hyperlink" Target="https://www.toezicht.dnb.nl/en/2/51-236832.jsp" TargetMode="External"/><Relationship Id="rId106" Type="http://schemas.openxmlformats.org/officeDocument/2006/relationships/hyperlink" Target="https://www.centralbank.cy/en/financial-stability/macroprudential-policy-decisions/o-sii-capital-buffer-for-other-systemically-important-institutions-credit-institutions" TargetMode="External"/><Relationship Id="rId10" Type="http://schemas.openxmlformats.org/officeDocument/2006/relationships/hyperlink" Target="https://www.bancaditalia.it/homepage/index.html?com.dotmarketing.htmlpage.language=1" TargetMode="External"/><Relationship Id="rId31" Type="http://schemas.openxmlformats.org/officeDocument/2006/relationships/hyperlink" Target="https://www.centralbankmalta.org/" TargetMode="External"/><Relationship Id="rId52" Type="http://schemas.openxmlformats.org/officeDocument/2006/relationships/hyperlink" Target="http://www.cssf.lu/fileadmin/files/Lois_reglements/Legislation/RG_CSSF/RCSSF_No18_03eng.pdf" TargetMode="External"/><Relationship Id="rId73" Type="http://schemas.openxmlformats.org/officeDocument/2006/relationships/hyperlink" Target="https://www.hnb.hr/en/core-functions/financial-stability/macroprudential-measures/structural-systemic-risk-buffer" TargetMode="External"/><Relationship Id="rId78" Type="http://schemas.openxmlformats.org/officeDocument/2006/relationships/hyperlink" Target="https://www.finanssivalvonta.fi/en/publications-and-press-releases/Press-release/2022/macroprudential-decision-recommendation-on-mortgage-borrowers-maximum-debt-servicing-burden--credit-institutions-capital-requirements-also-reviewed/" TargetMode="External"/><Relationship Id="rId94" Type="http://schemas.openxmlformats.org/officeDocument/2006/relationships/hyperlink" Target="https://www.bde.es/bde/en/areas/estabilidad/herramientas-macroprudenciales/identificacion__bbe79f06544b261.html" TargetMode="External"/><Relationship Id="rId99" Type="http://schemas.openxmlformats.org/officeDocument/2006/relationships/hyperlink" Target="https://www.fi.se/en/published/news/2022/fi-leaves-the-countercyclical-buffer-rate-unchanged3/" TargetMode="External"/><Relationship Id="rId101" Type="http://schemas.openxmlformats.org/officeDocument/2006/relationships/hyperlink" Target="https://www.bankofgreece.gr/en/main-tasks/financial-stability/macroprudential-policy" TargetMode="External"/><Relationship Id="rId122" Type="http://schemas.openxmlformats.org/officeDocument/2006/relationships/hyperlink" Target="https://www.bsi.si/en/financial-stability/macroprudential-supervision/macroprudential-instruments/capital-buffer-for-other-systemically-important-institutions-o-sii-buffer"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www.centralbank.ie/stability/MacroprudentialPol/Pages/OtherSystemicallyImportantInstitutions(O-SII).aspx" TargetMode="External"/><Relationship Id="rId18" Type="http://schemas.openxmlformats.org/officeDocument/2006/relationships/hyperlink" Target="http://www.fktk.lv/en/publications/macroprudential-supervision/other-systemically-significant-institutions.html" TargetMode="External"/><Relationship Id="rId26" Type="http://schemas.openxmlformats.org/officeDocument/2006/relationships/hyperlink" Target="https://www.nbb.be/en/financial-oversight/macroprudential-supervision/macroprudential-instruments/real-estate" TargetMode="External"/><Relationship Id="rId39" Type="http://schemas.openxmlformats.org/officeDocument/2006/relationships/hyperlink" Target="https://www.economie.gouv.fr/hcsf/coussin-pour-le-risque-systemique-sectoriel-ssyrb" TargetMode="External"/><Relationship Id="rId21" Type="http://schemas.openxmlformats.org/officeDocument/2006/relationships/hyperlink" Target="http://www.bde.es/bde/en/areas/estabilidad/politica-macropr/" TargetMode="External"/><Relationship Id="rId34" Type="http://schemas.openxmlformats.org/officeDocument/2006/relationships/hyperlink" Target="https://www.bafin.de/EN/Homepage/homepage_node.html" TargetMode="External"/><Relationship Id="rId42" Type="http://schemas.openxmlformats.org/officeDocument/2006/relationships/hyperlink" Target="https://www.bportugal.pt/en/comunicado/press-release-banco-de-portugal-imposition-capital-buffer-exposures-secured-residential" TargetMode="External"/><Relationship Id="rId7" Type="http://schemas.openxmlformats.org/officeDocument/2006/relationships/hyperlink" Target="http://www.finanssivalvonta.fi/en/Supervision/Macroprudential_supervision/decision_making/Pages/Default.aspx" TargetMode="External"/><Relationship Id="rId2" Type="http://schemas.openxmlformats.org/officeDocument/2006/relationships/hyperlink" Target="http://www.centralbank.gov.cy/nqcontent.cfm?a_id=15672" TargetMode="External"/><Relationship Id="rId16" Type="http://schemas.openxmlformats.org/officeDocument/2006/relationships/hyperlink" Target="https://www.centralbankmalta.org/systemically-important-institutions" TargetMode="External"/><Relationship Id="rId29" Type="http://schemas.openxmlformats.org/officeDocument/2006/relationships/hyperlink" Target="https://www.dnb.nl/en/home/" TargetMode="External"/><Relationship Id="rId1" Type="http://schemas.openxmlformats.org/officeDocument/2006/relationships/hyperlink" Target="https://www.nbb.be/en/financial-oversight/macroprudential-supervision/macroprudential-instruments/other-systemically" TargetMode="External"/><Relationship Id="rId6" Type="http://schemas.openxmlformats.org/officeDocument/2006/relationships/hyperlink" Target="https://www.eestipank.ee/en/financial-stability/other-systemically-important-institutions-buffer" TargetMode="External"/><Relationship Id="rId11" Type="http://schemas.openxmlformats.org/officeDocument/2006/relationships/hyperlink" Target="https://www.bancaditalia.it/compiti/stabilita-finanziaria/politica-macroprudenziale/index.html?com.dotmarketing.htmlpage.language=2" TargetMode="External"/><Relationship Id="rId24" Type="http://schemas.openxmlformats.org/officeDocument/2006/relationships/hyperlink" Target="http://www.nbs.sk/en/financial-market-supervision1/macroprudential-policy/current-status-of-macroprudential-instruments/current-setting-of-capital-buffers-in-slovakia" TargetMode="External"/><Relationship Id="rId32" Type="http://schemas.openxmlformats.org/officeDocument/2006/relationships/hyperlink" Target="https://www.lb.lt/en" TargetMode="External"/><Relationship Id="rId37" Type="http://schemas.openxmlformats.org/officeDocument/2006/relationships/hyperlink" Target="https://acpr.banque-france.fr/en/page-sommaire/about-acpr" TargetMode="External"/><Relationship Id="rId40" Type="http://schemas.openxmlformats.org/officeDocument/2006/relationships/hyperlink" Target="https://www.nbb.be/en/financial-oversight/macroprudential-supervision/macroprudential-instruments/other-systemically" TargetMode="External"/><Relationship Id="rId45" Type="http://schemas.openxmlformats.org/officeDocument/2006/relationships/hyperlink" Target="https://www.vestnesis.lv/op/2023/248.38" TargetMode="External"/><Relationship Id="rId5" Type="http://schemas.openxmlformats.org/officeDocument/2006/relationships/hyperlink" Target="https://www.bafin.de/SharedDocs/Downloads/DE/BaFinJournal/2016/bj_1612.pdf" TargetMode="External"/><Relationship Id="rId15" Type="http://schemas.openxmlformats.org/officeDocument/2006/relationships/hyperlink" Target="https://www.lb.lt/other_systemically_important_institutions" TargetMode="External"/><Relationship Id="rId23" Type="http://schemas.openxmlformats.org/officeDocument/2006/relationships/hyperlink" Target="http://www.bde.es/bde/en/areas/estabilidad/politica-macropr/" TargetMode="External"/><Relationship Id="rId28" Type="http://schemas.openxmlformats.org/officeDocument/2006/relationships/hyperlink" Target="https://www.eestipank.ee/en/financial-stability/risk-weight-floor-mortgage-loans" TargetMode="External"/><Relationship Id="rId36" Type="http://schemas.openxmlformats.org/officeDocument/2006/relationships/hyperlink" Target="https://www.centralbankmalta.org/sectoral-systemic-risk-buffer" TargetMode="External"/><Relationship Id="rId10" Type="http://schemas.openxmlformats.org/officeDocument/2006/relationships/hyperlink" Target="https://www.cssf.lu/en/documentation/regulations/laws-regulations-and-other-texts/news-cat/130/" TargetMode="External"/><Relationship Id="rId19" Type="http://schemas.openxmlformats.org/officeDocument/2006/relationships/hyperlink" Target="http://www.dnb.nl/en/about-dnb/duties/financial-stability/macroprudentiele-instrumenten/index.jsp" TargetMode="External"/><Relationship Id="rId31" Type="http://schemas.openxmlformats.org/officeDocument/2006/relationships/hyperlink" Target="https://www.lb.lt/en/financial-stability-instruments-1" TargetMode="External"/><Relationship Id="rId44" Type="http://schemas.openxmlformats.org/officeDocument/2006/relationships/hyperlink" Target="https://www.bsi.si/en/media/2167/banka-slovenije-is-changing-over-to-more-active-macroprudential-policy" TargetMode="External"/><Relationship Id="rId4" Type="http://schemas.openxmlformats.org/officeDocument/2006/relationships/hyperlink" Target="https://acpr.banque-france.fr/nc/publications/registre-officiel.html" TargetMode="External"/><Relationship Id="rId9" Type="http://schemas.openxmlformats.org/officeDocument/2006/relationships/hyperlink" Target="https://www.eestipank.ee/en/financial-stability/systemic-risk-buffer" TargetMode="External"/><Relationship Id="rId14" Type="http://schemas.openxmlformats.org/officeDocument/2006/relationships/hyperlink" Target="https://www.bancaditalia.it/compiti/stabilita-finanziaria/politica-macroprudenziale/index.html?com.dotmarketing.htmlpage.language=3" TargetMode="External"/><Relationship Id="rId22" Type="http://schemas.openxmlformats.org/officeDocument/2006/relationships/hyperlink" Target="http://www.bsi.si/en/financial-stability.asp?MapaId=1887" TargetMode="External"/><Relationship Id="rId27" Type="http://schemas.openxmlformats.org/officeDocument/2006/relationships/hyperlink" Target="https://www.eestipank.ee/en" TargetMode="External"/><Relationship Id="rId30" Type="http://schemas.openxmlformats.org/officeDocument/2006/relationships/hyperlink" Target="https://www.dnb.nl/nieuws-voor-de-sector/toezicht-2022/afgesloten-consultatie-verlenging-regeling-risicoweging-hypothecaire-leningen-2022-oktober/" TargetMode="External"/><Relationship Id="rId35" Type="http://schemas.openxmlformats.org/officeDocument/2006/relationships/hyperlink" Target="https://www.centralbankmalta.org/" TargetMode="External"/><Relationship Id="rId43" Type="http://schemas.openxmlformats.org/officeDocument/2006/relationships/hyperlink" Target="https://www.bsi.si/en/" TargetMode="External"/><Relationship Id="rId8" Type="http://schemas.openxmlformats.org/officeDocument/2006/relationships/hyperlink" Target="https://www.bafin.de/SharedDocs/Downloads/EN/Eigenmittel_BA/dl_asri_institute_ba_en.html" TargetMode="External"/><Relationship Id="rId3" Type="http://schemas.openxmlformats.org/officeDocument/2006/relationships/hyperlink" Target="https://acpr.banque-france.fr/nc/publications/registre-officiel.html" TargetMode="External"/><Relationship Id="rId12" Type="http://schemas.openxmlformats.org/officeDocument/2006/relationships/hyperlink" Target="http://www.dnb.nl/en/about-dnb/duties/financial-stability/macroprudentiele-instrumenten/index.jsp" TargetMode="External"/><Relationship Id="rId17" Type="http://schemas.openxmlformats.org/officeDocument/2006/relationships/hyperlink" Target="http://www.dnb.nl/en/about-dnb/duties/financial-stability/macroprudentiele-instrumenten/index.jsp" TargetMode="External"/><Relationship Id="rId25" Type="http://schemas.openxmlformats.org/officeDocument/2006/relationships/hyperlink" Target="https://www.nbb.be/en" TargetMode="External"/><Relationship Id="rId33" Type="http://schemas.openxmlformats.org/officeDocument/2006/relationships/hyperlink" Target="https://www.bafin.de/SharedDocs/Veroeffentlichungen/EN/Aufsichtsrecht/Verfuegung/vf_220331_allgvfg_systemrisikopuffer_en.html" TargetMode="External"/><Relationship Id="rId38" Type="http://schemas.openxmlformats.org/officeDocument/2006/relationships/hyperlink" Target="https://www.economie.gouv.fr/en/hcsf-en" TargetMode="External"/><Relationship Id="rId46" Type="http://schemas.openxmlformats.org/officeDocument/2006/relationships/printerSettings" Target="../printerSettings/printerSettings2.bin"/><Relationship Id="rId20" Type="http://schemas.openxmlformats.org/officeDocument/2006/relationships/hyperlink" Target="https://www.bportugal.pt/en/page/o-sii-capital-buffer" TargetMode="External"/><Relationship Id="rId41" Type="http://schemas.openxmlformats.org/officeDocument/2006/relationships/hyperlink" Target="https://www.bportugal.pt/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2528C-55F6-4193-AAFB-2D91B991476F}">
  <sheetPr>
    <outlinePr summaryBelow="0"/>
    <pageSetUpPr fitToPage="1"/>
  </sheetPr>
  <dimension ref="A1:Y192"/>
  <sheetViews>
    <sheetView showGridLines="0" tabSelected="1" zoomScale="98" zoomScaleNormal="98" workbookViewId="0">
      <pane xSplit="2" ySplit="6" topLeftCell="G192" activePane="bottomRight" state="frozen"/>
      <selection pane="topRight" activeCell="C1" sqref="C1"/>
      <selection pane="bottomLeft" activeCell="A7" sqref="A7"/>
      <selection pane="bottomRight" activeCell="J116" sqref="J116"/>
    </sheetView>
  </sheetViews>
  <sheetFormatPr defaultColWidth="9.1796875" defaultRowHeight="14.5" outlineLevelRow="1" outlineLevelCol="1" x14ac:dyDescent="0.35"/>
  <cols>
    <col min="1" max="1" width="1.81640625" style="48" customWidth="1"/>
    <col min="2" max="3" width="36.54296875" style="48" customWidth="1"/>
    <col min="4" max="4" width="9.453125" style="49" customWidth="1"/>
    <col min="5" max="5" width="9.453125" style="50" bestFit="1" customWidth="1"/>
    <col min="6" max="6" width="14.54296875" style="49" customWidth="1"/>
    <col min="7" max="7" width="20.54296875" style="49" customWidth="1"/>
    <col min="8" max="8" width="28.1796875" style="49" bestFit="1" customWidth="1"/>
    <col min="9" max="9" width="20.1796875" style="49" customWidth="1"/>
    <col min="10" max="10" width="55.453125" style="40" customWidth="1" outlineLevel="1"/>
    <col min="11" max="12" width="9.1796875" style="40"/>
    <col min="13" max="13" width="167.1796875" style="40" customWidth="1"/>
    <col min="14" max="14" width="59.81640625" style="40" customWidth="1"/>
    <col min="15" max="16384" width="9.1796875" style="40"/>
  </cols>
  <sheetData>
    <row r="1" spans="1:25" ht="21" x14ac:dyDescent="0.5">
      <c r="A1" s="3" t="s">
        <v>411</v>
      </c>
      <c r="B1" s="4"/>
      <c r="C1" s="4"/>
      <c r="D1" s="5"/>
      <c r="E1" s="6"/>
      <c r="F1" s="5"/>
      <c r="G1" s="5"/>
      <c r="H1" s="5"/>
      <c r="I1" s="5"/>
    </row>
    <row r="2" spans="1:25" ht="21" x14ac:dyDescent="0.5">
      <c r="A2" s="3"/>
      <c r="B2" s="4"/>
      <c r="C2" s="4"/>
      <c r="D2" s="5"/>
      <c r="E2" s="6"/>
      <c r="F2" s="5"/>
      <c r="G2" s="5"/>
      <c r="H2" s="5"/>
      <c r="I2" s="5"/>
    </row>
    <row r="3" spans="1:25" ht="15.5" x14ac:dyDescent="0.35">
      <c r="A3" s="166" t="s">
        <v>197</v>
      </c>
      <c r="B3" s="166"/>
      <c r="C3" s="166"/>
      <c r="D3" s="166"/>
      <c r="E3" s="166"/>
      <c r="F3" s="166"/>
      <c r="G3" s="166"/>
      <c r="H3" s="166"/>
      <c r="I3" s="166"/>
    </row>
    <row r="4" spans="1:25" s="51" customFormat="1" ht="38.5" customHeight="1" x14ac:dyDescent="0.35">
      <c r="A4" s="1" t="s">
        <v>0</v>
      </c>
      <c r="B4" s="1"/>
      <c r="C4" s="1"/>
      <c r="D4" s="1"/>
      <c r="E4" s="1"/>
      <c r="F4" s="1"/>
      <c r="G4" s="1"/>
      <c r="H4" s="1"/>
      <c r="I4" s="1"/>
      <c r="K4" s="40"/>
    </row>
    <row r="5" spans="1:25" ht="28.5" customHeight="1" x14ac:dyDescent="0.35">
      <c r="A5" s="2" t="s">
        <v>1</v>
      </c>
      <c r="B5" s="76"/>
      <c r="C5" s="77"/>
      <c r="D5" s="81" t="s">
        <v>362</v>
      </c>
      <c r="E5" s="83" t="s">
        <v>2</v>
      </c>
      <c r="F5" s="85" t="s">
        <v>3</v>
      </c>
      <c r="G5" s="86"/>
      <c r="H5" s="87" t="s">
        <v>363</v>
      </c>
      <c r="I5" s="89" t="s">
        <v>174</v>
      </c>
      <c r="J5" s="87" t="s">
        <v>364</v>
      </c>
      <c r="L5" s="51"/>
    </row>
    <row r="6" spans="1:25" ht="13" customHeight="1" x14ac:dyDescent="0.35">
      <c r="A6" s="78"/>
      <c r="B6" s="79"/>
      <c r="C6" s="80"/>
      <c r="D6" s="82"/>
      <c r="E6" s="84"/>
      <c r="F6" s="7" t="s">
        <v>4</v>
      </c>
      <c r="G6" s="7" t="s">
        <v>365</v>
      </c>
      <c r="H6" s="88"/>
      <c r="I6" s="90"/>
      <c r="J6" s="92"/>
      <c r="L6" s="51"/>
    </row>
    <row r="7" spans="1:25" s="44" customFormat="1" x14ac:dyDescent="0.35">
      <c r="A7" s="8"/>
      <c r="B7" s="9" t="s">
        <v>5</v>
      </c>
      <c r="C7" s="9" t="s">
        <v>344</v>
      </c>
      <c r="D7" s="52" t="s">
        <v>6</v>
      </c>
      <c r="E7" s="10" t="s">
        <v>7</v>
      </c>
      <c r="F7" s="11" t="s">
        <v>8</v>
      </c>
      <c r="G7" s="11" t="s">
        <v>8</v>
      </c>
      <c r="H7" s="11" t="s">
        <v>9</v>
      </c>
      <c r="I7" s="91"/>
      <c r="J7" s="93"/>
      <c r="K7" s="40"/>
      <c r="L7" s="51"/>
      <c r="M7" s="53"/>
      <c r="N7" s="53"/>
      <c r="O7" s="53"/>
      <c r="P7" s="53"/>
      <c r="Q7" s="53"/>
      <c r="R7" s="53"/>
      <c r="S7" s="53"/>
      <c r="T7" s="53"/>
      <c r="U7" s="53"/>
      <c r="V7" s="53"/>
      <c r="W7" s="53"/>
      <c r="X7" s="53"/>
      <c r="Y7" s="53"/>
    </row>
    <row r="8" spans="1:25" s="55" customFormat="1" ht="26.15" customHeight="1" x14ac:dyDescent="0.35">
      <c r="A8" s="94" t="s">
        <v>10</v>
      </c>
      <c r="B8" s="95"/>
      <c r="C8" s="96"/>
      <c r="D8" s="97">
        <v>2.5000000000000001E-2</v>
      </c>
      <c r="E8" s="99">
        <v>0</v>
      </c>
      <c r="F8" s="101"/>
      <c r="G8" s="103" t="s">
        <v>427</v>
      </c>
      <c r="H8" s="105" t="s">
        <v>366</v>
      </c>
      <c r="I8" s="106" t="s">
        <v>112</v>
      </c>
      <c r="J8" s="108"/>
      <c r="K8" s="40"/>
      <c r="L8" s="51"/>
      <c r="M8" s="54"/>
      <c r="N8" s="54"/>
      <c r="O8" s="54"/>
      <c r="P8" s="54"/>
      <c r="Q8" s="54"/>
      <c r="R8" s="54"/>
      <c r="S8" s="54"/>
      <c r="T8" s="54"/>
      <c r="U8" s="54"/>
      <c r="V8" s="54"/>
      <c r="W8" s="54"/>
      <c r="X8" s="54"/>
      <c r="Y8" s="54"/>
    </row>
    <row r="9" spans="1:25" s="55" customFormat="1" ht="32.15" customHeight="1" collapsed="1" x14ac:dyDescent="0.35">
      <c r="A9" s="110" t="s">
        <v>12</v>
      </c>
      <c r="B9" s="111"/>
      <c r="C9" s="112"/>
      <c r="D9" s="98"/>
      <c r="E9" s="100"/>
      <c r="F9" s="102"/>
      <c r="G9" s="104"/>
      <c r="H9" s="104"/>
      <c r="I9" s="107"/>
      <c r="J9" s="109"/>
      <c r="K9" s="40"/>
      <c r="L9" s="40"/>
      <c r="M9" s="54"/>
      <c r="N9" s="54"/>
      <c r="O9" s="54"/>
      <c r="P9" s="54"/>
      <c r="Q9" s="54"/>
      <c r="R9" s="54"/>
      <c r="S9" s="54"/>
      <c r="T9" s="54"/>
      <c r="U9" s="54"/>
      <c r="V9" s="54"/>
      <c r="W9" s="54"/>
      <c r="X9" s="54"/>
      <c r="Y9" s="54"/>
    </row>
    <row r="10" spans="1:25" ht="43.5" hidden="1" customHeight="1" outlineLevel="1" x14ac:dyDescent="0.35">
      <c r="A10" s="37"/>
      <c r="B10" s="12" t="s">
        <v>367</v>
      </c>
      <c r="C10" s="12" t="s">
        <v>332</v>
      </c>
      <c r="D10" s="73">
        <v>2.5000000000000001E-2</v>
      </c>
      <c r="E10" s="7" t="s">
        <v>13</v>
      </c>
      <c r="F10" s="7" t="s">
        <v>14</v>
      </c>
      <c r="G10" s="20">
        <v>8.9999999999999993E-3</v>
      </c>
      <c r="H10" s="21">
        <v>5.0000000000000001E-3</v>
      </c>
      <c r="I10" s="56">
        <f>SUM(D10:E10,G10,H10)</f>
        <v>3.9E-2</v>
      </c>
      <c r="J10" s="39"/>
    </row>
    <row r="11" spans="1:25" hidden="1" outlineLevel="1" x14ac:dyDescent="0.35">
      <c r="A11" s="37"/>
      <c r="B11" s="12" t="s">
        <v>15</v>
      </c>
      <c r="C11" s="12" t="s">
        <v>333</v>
      </c>
      <c r="D11" s="73">
        <v>2.5000000000000001E-2</v>
      </c>
      <c r="E11" s="7" t="s">
        <v>13</v>
      </c>
      <c r="F11" s="7" t="s">
        <v>14</v>
      </c>
      <c r="G11" s="20">
        <v>1.4999999999999999E-2</v>
      </c>
      <c r="H11" s="21">
        <v>0.01</v>
      </c>
      <c r="I11" s="56">
        <f t="shared" ref="I11:I22" si="0">SUM(D11:E11,G11,H11)</f>
        <v>0.05</v>
      </c>
      <c r="J11" s="39" t="s">
        <v>412</v>
      </c>
    </row>
    <row r="12" spans="1:25" ht="43.5" hidden="1" customHeight="1" outlineLevel="1" x14ac:dyDescent="0.35">
      <c r="A12" s="37"/>
      <c r="B12" s="12" t="s">
        <v>16</v>
      </c>
      <c r="C12" s="12" t="s">
        <v>334</v>
      </c>
      <c r="D12" s="73">
        <v>2.5000000000000001E-2</v>
      </c>
      <c r="E12" s="7" t="s">
        <v>13</v>
      </c>
      <c r="F12" s="7" t="s">
        <v>14</v>
      </c>
      <c r="G12" s="20">
        <v>8.9999999999999993E-3</v>
      </c>
      <c r="H12" s="21">
        <v>5.0000000000000001E-3</v>
      </c>
      <c r="I12" s="56">
        <f t="shared" si="0"/>
        <v>3.9E-2</v>
      </c>
      <c r="J12" s="39"/>
    </row>
    <row r="13" spans="1:25" hidden="1" outlineLevel="1" x14ac:dyDescent="0.35">
      <c r="A13" s="37"/>
      <c r="B13" s="12" t="s">
        <v>17</v>
      </c>
      <c r="C13" s="12" t="s">
        <v>335</v>
      </c>
      <c r="D13" s="73">
        <v>2.5000000000000001E-2</v>
      </c>
      <c r="E13" s="7" t="s">
        <v>13</v>
      </c>
      <c r="F13" s="7" t="s">
        <v>14</v>
      </c>
      <c r="G13" s="20">
        <v>1.4999999999999999E-2</v>
      </c>
      <c r="H13" s="21">
        <v>0.01</v>
      </c>
      <c r="I13" s="56">
        <f t="shared" si="0"/>
        <v>0.05</v>
      </c>
      <c r="J13" s="39" t="s">
        <v>412</v>
      </c>
    </row>
    <row r="14" spans="1:25" ht="14.5" hidden="1" customHeight="1" outlineLevel="1" x14ac:dyDescent="0.35">
      <c r="A14" s="37"/>
      <c r="B14" s="12" t="s">
        <v>18</v>
      </c>
      <c r="C14" s="12" t="s">
        <v>336</v>
      </c>
      <c r="D14" s="73">
        <v>2.5000000000000001E-2</v>
      </c>
      <c r="E14" s="7" t="s">
        <v>13</v>
      </c>
      <c r="F14" s="7" t="s">
        <v>14</v>
      </c>
      <c r="G14" s="20">
        <v>8.9999999999999993E-3</v>
      </c>
      <c r="H14" s="21">
        <v>5.0000000000000001E-3</v>
      </c>
      <c r="I14" s="56">
        <f t="shared" si="0"/>
        <v>3.9E-2</v>
      </c>
      <c r="J14" s="39"/>
    </row>
    <row r="15" spans="1:25" ht="14.5" hidden="1" customHeight="1" outlineLevel="1" x14ac:dyDescent="0.35">
      <c r="A15" s="37"/>
      <c r="B15" s="12" t="s">
        <v>208</v>
      </c>
      <c r="C15" s="12" t="s">
        <v>337</v>
      </c>
      <c r="D15" s="73">
        <v>2.5000000000000001E-2</v>
      </c>
      <c r="E15" s="7" t="s">
        <v>13</v>
      </c>
      <c r="F15" s="7" t="s">
        <v>14</v>
      </c>
      <c r="G15" s="20">
        <v>1.7500000000000002E-2</v>
      </c>
      <c r="H15" s="21">
        <v>5.0000000000000001E-3</v>
      </c>
      <c r="I15" s="56">
        <f t="shared" si="0"/>
        <v>4.7500000000000001E-2</v>
      </c>
      <c r="J15" s="39"/>
    </row>
    <row r="16" spans="1:25" ht="29.15" hidden="1" customHeight="1" outlineLevel="1" x14ac:dyDescent="0.35">
      <c r="A16" s="37"/>
      <c r="B16" s="12" t="s">
        <v>19</v>
      </c>
      <c r="C16" s="12" t="s">
        <v>220</v>
      </c>
      <c r="D16" s="73">
        <v>2.5000000000000001E-2</v>
      </c>
      <c r="E16" s="15" t="s">
        <v>13</v>
      </c>
      <c r="F16" s="15"/>
      <c r="G16" s="21"/>
      <c r="H16" s="21">
        <v>5.0000000000000001E-3</v>
      </c>
      <c r="I16" s="57">
        <f t="shared" si="0"/>
        <v>3.0000000000000002E-2</v>
      </c>
      <c r="J16" s="39"/>
    </row>
    <row r="17" spans="1:25" ht="14.5" hidden="1" customHeight="1" outlineLevel="1" x14ac:dyDescent="0.35">
      <c r="A17" s="37"/>
      <c r="B17" s="12" t="s">
        <v>20</v>
      </c>
      <c r="C17" s="12" t="s">
        <v>221</v>
      </c>
      <c r="D17" s="73">
        <v>2.5000000000000001E-2</v>
      </c>
      <c r="E17" s="15" t="s">
        <v>13</v>
      </c>
      <c r="F17" s="15"/>
      <c r="G17" s="21"/>
      <c r="H17" s="21">
        <v>5.0000000000000001E-3</v>
      </c>
      <c r="I17" s="57">
        <f t="shared" si="0"/>
        <v>3.0000000000000002E-2</v>
      </c>
      <c r="J17" s="39"/>
    </row>
    <row r="18" spans="1:25" ht="14.5" hidden="1" customHeight="1" outlineLevel="1" x14ac:dyDescent="0.35">
      <c r="A18" s="37"/>
      <c r="B18" s="12" t="s">
        <v>21</v>
      </c>
      <c r="C18" s="12" t="s">
        <v>222</v>
      </c>
      <c r="D18" s="73">
        <v>2.5000000000000001E-2</v>
      </c>
      <c r="E18" s="15" t="s">
        <v>13</v>
      </c>
      <c r="F18" s="15"/>
      <c r="G18" s="21"/>
      <c r="H18" s="21">
        <v>5.0000000000000001E-3</v>
      </c>
      <c r="I18" s="57">
        <f t="shared" si="0"/>
        <v>3.0000000000000002E-2</v>
      </c>
      <c r="J18" s="39"/>
    </row>
    <row r="19" spans="1:25" ht="14.5" hidden="1" customHeight="1" outlineLevel="1" x14ac:dyDescent="0.35">
      <c r="A19" s="37"/>
      <c r="B19" s="12" t="s">
        <v>22</v>
      </c>
      <c r="C19" s="12" t="s">
        <v>223</v>
      </c>
      <c r="D19" s="73">
        <v>2.5000000000000001E-2</v>
      </c>
      <c r="E19" s="15" t="s">
        <v>13</v>
      </c>
      <c r="F19" s="15"/>
      <c r="G19" s="21"/>
      <c r="H19" s="21">
        <v>5.0000000000000001E-3</v>
      </c>
      <c r="I19" s="57">
        <f t="shared" si="0"/>
        <v>3.0000000000000002E-2</v>
      </c>
      <c r="J19" s="39"/>
    </row>
    <row r="20" spans="1:25" ht="29.15" hidden="1" customHeight="1" outlineLevel="1" x14ac:dyDescent="0.35">
      <c r="A20" s="58"/>
      <c r="B20" s="16" t="s">
        <v>23</v>
      </c>
      <c r="C20" s="16" t="s">
        <v>338</v>
      </c>
      <c r="D20" s="73">
        <v>2.5000000000000001E-2</v>
      </c>
      <c r="E20" s="14" t="s">
        <v>13</v>
      </c>
      <c r="F20" s="17"/>
      <c r="G20" s="20">
        <v>8.9999999999999993E-3</v>
      </c>
      <c r="H20" s="21">
        <v>5.0000000000000001E-3</v>
      </c>
      <c r="I20" s="56">
        <f t="shared" si="0"/>
        <v>3.9E-2</v>
      </c>
      <c r="J20" s="39"/>
    </row>
    <row r="21" spans="1:25" ht="29.15" hidden="1" customHeight="1" outlineLevel="1" x14ac:dyDescent="0.35">
      <c r="A21" s="58"/>
      <c r="B21" s="16" t="s">
        <v>24</v>
      </c>
      <c r="C21" s="16" t="s">
        <v>339</v>
      </c>
      <c r="D21" s="73">
        <v>2.5000000000000001E-2</v>
      </c>
      <c r="E21" s="14" t="s">
        <v>13</v>
      </c>
      <c r="F21" s="17"/>
      <c r="G21" s="20">
        <v>8.9999999999999993E-3</v>
      </c>
      <c r="H21" s="21"/>
      <c r="I21" s="56">
        <f>SUM(D21:E21,G21,H21)</f>
        <v>3.4000000000000002E-2</v>
      </c>
      <c r="J21" s="39"/>
    </row>
    <row r="22" spans="1:25" ht="29.15" hidden="1" customHeight="1" outlineLevel="1" x14ac:dyDescent="0.35">
      <c r="A22" s="58"/>
      <c r="B22" s="16" t="s">
        <v>198</v>
      </c>
      <c r="C22" s="16" t="s">
        <v>224</v>
      </c>
      <c r="D22" s="73">
        <v>2.5000000000000001E-2</v>
      </c>
      <c r="E22" s="14">
        <v>0</v>
      </c>
      <c r="F22" s="17"/>
      <c r="G22" s="21"/>
      <c r="H22" s="20">
        <v>5.0000000000000001E-3</v>
      </c>
      <c r="I22" s="56">
        <f t="shared" si="0"/>
        <v>3.0000000000000002E-2</v>
      </c>
      <c r="J22" s="39"/>
    </row>
    <row r="23" spans="1:25" ht="43.5" hidden="1" outlineLevel="1" x14ac:dyDescent="0.35">
      <c r="A23" s="59"/>
      <c r="B23" s="16" t="s">
        <v>173</v>
      </c>
      <c r="C23" s="16" t="s">
        <v>340</v>
      </c>
      <c r="D23" s="73">
        <v>2.5000000000000001E-2</v>
      </c>
      <c r="E23" s="14">
        <v>0</v>
      </c>
      <c r="F23" s="17"/>
      <c r="G23" s="20">
        <v>8.9999999999999993E-3</v>
      </c>
      <c r="H23" s="20">
        <v>5.0000000000000001E-3</v>
      </c>
      <c r="I23" s="56">
        <f>SUM(D23:E23,G23,H23)</f>
        <v>3.9E-2</v>
      </c>
      <c r="J23" s="39"/>
    </row>
    <row r="24" spans="1:25" hidden="1" outlineLevel="1" x14ac:dyDescent="0.35">
      <c r="A24" s="59"/>
      <c r="B24" s="16" t="s">
        <v>368</v>
      </c>
      <c r="C24" s="16" t="s">
        <v>369</v>
      </c>
      <c r="D24" s="73">
        <v>2.5000000000000001E-2</v>
      </c>
      <c r="E24" s="14">
        <v>0</v>
      </c>
      <c r="F24" s="17"/>
      <c r="G24" s="20">
        <v>2.5000000000000001E-3</v>
      </c>
      <c r="H24" s="21"/>
      <c r="I24" s="56">
        <f>SUM(D24:E24,G24,H24)</f>
        <v>2.75E-2</v>
      </c>
      <c r="J24" s="22"/>
    </row>
    <row r="25" spans="1:25" s="44" customFormat="1" ht="14.5" customHeight="1" x14ac:dyDescent="0.35">
      <c r="A25" s="120" t="s">
        <v>25</v>
      </c>
      <c r="B25" s="121"/>
      <c r="C25" s="122"/>
      <c r="D25" s="123">
        <v>2.5000000000000001E-2</v>
      </c>
      <c r="E25" s="105" t="s">
        <v>13</v>
      </c>
      <c r="F25" s="126" t="s">
        <v>26</v>
      </c>
      <c r="G25" s="129" t="s">
        <v>27</v>
      </c>
      <c r="H25" s="126" t="s">
        <v>26</v>
      </c>
      <c r="I25" s="113" t="s">
        <v>28</v>
      </c>
      <c r="J25" s="115" t="s">
        <v>370</v>
      </c>
      <c r="L25" s="53"/>
      <c r="M25" s="53"/>
      <c r="N25" s="53"/>
      <c r="O25" s="53"/>
      <c r="P25" s="53"/>
      <c r="Q25" s="53"/>
      <c r="R25" s="53"/>
      <c r="S25" s="53"/>
      <c r="T25" s="53"/>
      <c r="U25" s="53"/>
      <c r="V25" s="53"/>
      <c r="W25" s="53"/>
      <c r="X25" s="53"/>
      <c r="Y25" s="53"/>
    </row>
    <row r="26" spans="1:25" s="44" customFormat="1" ht="14.5" customHeight="1" collapsed="1" x14ac:dyDescent="0.35">
      <c r="A26" s="117" t="s">
        <v>29</v>
      </c>
      <c r="B26" s="118"/>
      <c r="C26" s="119"/>
      <c r="D26" s="98"/>
      <c r="E26" s="104"/>
      <c r="F26" s="114"/>
      <c r="G26" s="104"/>
      <c r="H26" s="114"/>
      <c r="I26" s="114"/>
      <c r="J26" s="116"/>
      <c r="L26" s="53"/>
      <c r="M26" s="53"/>
      <c r="N26" s="53"/>
      <c r="O26" s="53"/>
      <c r="P26" s="53"/>
      <c r="Q26" s="53"/>
      <c r="R26" s="53"/>
      <c r="S26" s="53"/>
      <c r="T26" s="53"/>
      <c r="U26" s="53"/>
      <c r="V26" s="53"/>
      <c r="W26" s="53"/>
      <c r="X26" s="53"/>
      <c r="Y26" s="53"/>
    </row>
    <row r="27" spans="1:25" ht="14.5" hidden="1" customHeight="1" outlineLevel="1" x14ac:dyDescent="0.35">
      <c r="A27" s="37"/>
      <c r="B27" s="12" t="s">
        <v>206</v>
      </c>
      <c r="C27" s="12" t="s">
        <v>232</v>
      </c>
      <c r="D27" s="73">
        <v>2.5000000000000001E-2</v>
      </c>
      <c r="E27" s="21" t="s">
        <v>13</v>
      </c>
      <c r="F27" s="7" t="s">
        <v>14</v>
      </c>
      <c r="G27" s="20">
        <v>7.4999999999999997E-3</v>
      </c>
      <c r="H27" s="7" t="s">
        <v>14</v>
      </c>
      <c r="I27" s="38">
        <f>SUM(D27:H27)</f>
        <v>3.2500000000000001E-2</v>
      </c>
      <c r="J27" s="39"/>
    </row>
    <row r="28" spans="1:25" ht="14.5" hidden="1" customHeight="1" outlineLevel="1" x14ac:dyDescent="0.35">
      <c r="A28" s="37"/>
      <c r="B28" s="12" t="s">
        <v>195</v>
      </c>
      <c r="C28" s="12" t="s">
        <v>231</v>
      </c>
      <c r="D28" s="73">
        <v>2.5000000000000001E-2</v>
      </c>
      <c r="E28" s="21" t="s">
        <v>13</v>
      </c>
      <c r="F28" s="7" t="s">
        <v>14</v>
      </c>
      <c r="G28" s="20">
        <v>7.4999999999999997E-3</v>
      </c>
      <c r="H28" s="7" t="s">
        <v>14</v>
      </c>
      <c r="I28" s="38">
        <f t="shared" ref="I28:I32" si="1">SUM(D28:H28)</f>
        <v>3.2500000000000001E-2</v>
      </c>
      <c r="J28" s="39"/>
    </row>
    <row r="29" spans="1:25" ht="14.5" hidden="1" customHeight="1" outlineLevel="1" x14ac:dyDescent="0.35">
      <c r="A29" s="37"/>
      <c r="B29" s="12" t="s">
        <v>30</v>
      </c>
      <c r="C29" s="12" t="s">
        <v>226</v>
      </c>
      <c r="D29" s="73">
        <v>2.5000000000000001E-2</v>
      </c>
      <c r="E29" s="21" t="s">
        <v>13</v>
      </c>
      <c r="F29" s="7" t="s">
        <v>14</v>
      </c>
      <c r="G29" s="21">
        <v>1.4999999999999999E-2</v>
      </c>
      <c r="H29" s="7" t="s">
        <v>14</v>
      </c>
      <c r="I29" s="38">
        <f t="shared" si="1"/>
        <v>0.04</v>
      </c>
      <c r="J29" s="39"/>
    </row>
    <row r="30" spans="1:25" ht="14.5" hidden="1" customHeight="1" outlineLevel="1" x14ac:dyDescent="0.35">
      <c r="A30" s="37"/>
      <c r="B30" s="12" t="s">
        <v>31</v>
      </c>
      <c r="C30" s="12" t="s">
        <v>230</v>
      </c>
      <c r="D30" s="73">
        <v>2.5000000000000001E-2</v>
      </c>
      <c r="E30" s="13">
        <v>0</v>
      </c>
      <c r="F30" s="7" t="s">
        <v>14</v>
      </c>
      <c r="G30" s="21">
        <v>1.4999999999999999E-2</v>
      </c>
      <c r="H30" s="7" t="s">
        <v>14</v>
      </c>
      <c r="I30" s="38">
        <f t="shared" si="1"/>
        <v>0.04</v>
      </c>
      <c r="J30" s="39"/>
    </row>
    <row r="31" spans="1:25" ht="14.5" hidden="1" customHeight="1" outlineLevel="1" x14ac:dyDescent="0.35">
      <c r="A31" s="37"/>
      <c r="B31" s="12" t="s">
        <v>196</v>
      </c>
      <c r="C31" s="12" t="s">
        <v>227</v>
      </c>
      <c r="D31" s="73">
        <v>2.5000000000000001E-2</v>
      </c>
      <c r="E31" s="13">
        <v>0</v>
      </c>
      <c r="F31" s="7" t="s">
        <v>14</v>
      </c>
      <c r="G31" s="20">
        <v>1.4999999999999999E-2</v>
      </c>
      <c r="H31" s="7" t="s">
        <v>14</v>
      </c>
      <c r="I31" s="38">
        <f t="shared" si="1"/>
        <v>0.04</v>
      </c>
      <c r="J31" s="39"/>
    </row>
    <row r="32" spans="1:25" ht="14.5" hidden="1" customHeight="1" outlineLevel="1" x14ac:dyDescent="0.35">
      <c r="A32" s="37"/>
      <c r="B32" s="12" t="s">
        <v>32</v>
      </c>
      <c r="C32" s="12" t="s">
        <v>228</v>
      </c>
      <c r="D32" s="73">
        <v>2.5000000000000001E-2</v>
      </c>
      <c r="E32" s="13">
        <v>0</v>
      </c>
      <c r="F32" s="7" t="s">
        <v>14</v>
      </c>
      <c r="G32" s="21">
        <v>1.4999999999999999E-2</v>
      </c>
      <c r="H32" s="7" t="s">
        <v>14</v>
      </c>
      <c r="I32" s="38">
        <f t="shared" si="1"/>
        <v>0.04</v>
      </c>
      <c r="J32" s="39"/>
    </row>
    <row r="33" spans="1:25" ht="14.5" hidden="1" customHeight="1" outlineLevel="1" x14ac:dyDescent="0.35">
      <c r="A33" s="37"/>
      <c r="B33" s="12" t="s">
        <v>33</v>
      </c>
      <c r="C33" s="12" t="s">
        <v>225</v>
      </c>
      <c r="D33" s="73">
        <v>2.5000000000000001E-2</v>
      </c>
      <c r="E33" s="13">
        <v>0</v>
      </c>
      <c r="F33" s="7" t="s">
        <v>14</v>
      </c>
      <c r="G33" s="21">
        <v>1.4999999999999999E-2</v>
      </c>
      <c r="H33" s="7" t="s">
        <v>14</v>
      </c>
      <c r="I33" s="38">
        <f>SUM(D33:H33)</f>
        <v>0.04</v>
      </c>
      <c r="J33" s="39"/>
    </row>
    <row r="34" spans="1:25" ht="14.5" hidden="1" customHeight="1" outlineLevel="1" x14ac:dyDescent="0.35">
      <c r="A34" s="37"/>
      <c r="B34" s="12" t="s">
        <v>34</v>
      </c>
      <c r="C34" s="12" t="s">
        <v>229</v>
      </c>
      <c r="D34" s="73">
        <v>2.5000000000000001E-2</v>
      </c>
      <c r="E34" s="13">
        <v>0</v>
      </c>
      <c r="F34" s="7" t="s">
        <v>14</v>
      </c>
      <c r="G34" s="20">
        <v>7.4999999999999997E-3</v>
      </c>
      <c r="H34" s="7" t="s">
        <v>14</v>
      </c>
      <c r="I34" s="38">
        <f>SUM(D34:H34)</f>
        <v>3.2500000000000001E-2</v>
      </c>
      <c r="J34" s="39"/>
    </row>
    <row r="35" spans="1:25" s="44" customFormat="1" ht="15" customHeight="1" x14ac:dyDescent="0.35">
      <c r="A35" s="120" t="s">
        <v>148</v>
      </c>
      <c r="B35" s="121"/>
      <c r="C35" s="122"/>
      <c r="D35" s="123">
        <v>2.5000000000000001E-2</v>
      </c>
      <c r="E35" s="124">
        <v>0.02</v>
      </c>
      <c r="F35" s="126" t="s">
        <v>26</v>
      </c>
      <c r="G35" s="127" t="s">
        <v>423</v>
      </c>
      <c r="H35" s="129" t="s">
        <v>371</v>
      </c>
      <c r="I35" s="130" t="s">
        <v>372</v>
      </c>
      <c r="J35" s="132"/>
      <c r="L35" s="53"/>
      <c r="M35" s="53"/>
      <c r="N35" s="53"/>
      <c r="O35" s="53"/>
      <c r="P35" s="53"/>
      <c r="Q35" s="53"/>
      <c r="R35" s="53"/>
      <c r="S35" s="53"/>
      <c r="T35" s="53"/>
      <c r="U35" s="53"/>
      <c r="V35" s="53"/>
      <c r="W35" s="53"/>
      <c r="X35" s="53"/>
      <c r="Y35" s="53"/>
    </row>
    <row r="36" spans="1:25" s="44" customFormat="1" ht="14.5" customHeight="1" collapsed="1" x14ac:dyDescent="0.35">
      <c r="A36" s="117" t="s">
        <v>149</v>
      </c>
      <c r="B36" s="118"/>
      <c r="C36" s="119"/>
      <c r="D36" s="98"/>
      <c r="E36" s="125"/>
      <c r="F36" s="114"/>
      <c r="G36" s="128"/>
      <c r="H36" s="104"/>
      <c r="I36" s="131"/>
      <c r="J36" s="133"/>
      <c r="L36" s="53"/>
      <c r="M36" s="53"/>
      <c r="N36" s="53"/>
      <c r="O36" s="53"/>
      <c r="P36" s="53"/>
      <c r="Q36" s="53"/>
      <c r="R36" s="53"/>
      <c r="S36" s="53"/>
      <c r="T36" s="53"/>
      <c r="U36" s="53"/>
      <c r="V36" s="53"/>
      <c r="W36" s="53"/>
      <c r="X36" s="53"/>
      <c r="Y36" s="53"/>
    </row>
    <row r="37" spans="1:25" ht="14.5" hidden="1" customHeight="1" outlineLevel="1" x14ac:dyDescent="0.35">
      <c r="A37" s="42"/>
      <c r="B37" s="12" t="s">
        <v>150</v>
      </c>
      <c r="C37" s="12" t="s">
        <v>237</v>
      </c>
      <c r="D37" s="29">
        <v>2.5000000000000001E-2</v>
      </c>
      <c r="E37" s="21">
        <v>0.02</v>
      </c>
      <c r="F37" s="7" t="s">
        <v>26</v>
      </c>
      <c r="G37" s="20">
        <v>5.0000000000000001E-3</v>
      </c>
      <c r="H37" s="34">
        <v>0.03</v>
      </c>
      <c r="I37" s="38">
        <f>SUM(D37:H37)</f>
        <v>7.9999999999999988E-2</v>
      </c>
      <c r="J37" s="39"/>
    </row>
    <row r="38" spans="1:25" ht="14.5" hidden="1" customHeight="1" outlineLevel="1" x14ac:dyDescent="0.35">
      <c r="A38" s="42"/>
      <c r="B38" s="12" t="s">
        <v>151</v>
      </c>
      <c r="C38" s="12" t="s">
        <v>235</v>
      </c>
      <c r="D38" s="29">
        <v>2.5000000000000001E-2</v>
      </c>
      <c r="E38" s="21">
        <v>0.02</v>
      </c>
      <c r="F38" s="7" t="s">
        <v>26</v>
      </c>
      <c r="G38" s="20">
        <v>0.01</v>
      </c>
      <c r="H38" s="34">
        <v>0.03</v>
      </c>
      <c r="I38" s="38">
        <f>SUM(D38:H38)</f>
        <v>8.4999999999999992E-2</v>
      </c>
      <c r="J38" s="39"/>
    </row>
    <row r="39" spans="1:25" ht="14.5" hidden="1" customHeight="1" outlineLevel="1" x14ac:dyDescent="0.35">
      <c r="A39" s="42"/>
      <c r="B39" s="12" t="s">
        <v>152</v>
      </c>
      <c r="C39" s="12" t="s">
        <v>238</v>
      </c>
      <c r="D39" s="29">
        <v>2.5000000000000001E-2</v>
      </c>
      <c r="E39" s="21">
        <v>0.02</v>
      </c>
      <c r="F39" s="7" t="s">
        <v>26</v>
      </c>
      <c r="G39" s="20">
        <v>7.4999999999999997E-3</v>
      </c>
      <c r="H39" s="34">
        <v>0.03</v>
      </c>
      <c r="I39" s="38">
        <f t="shared" ref="I39:I41" si="2">SUM(D39:H39)</f>
        <v>8.249999999999999E-2</v>
      </c>
      <c r="J39" s="39"/>
    </row>
    <row r="40" spans="1:25" ht="14.5" hidden="1" customHeight="1" outlineLevel="1" x14ac:dyDescent="0.35">
      <c r="A40" s="42"/>
      <c r="B40" s="12" t="s">
        <v>176</v>
      </c>
      <c r="C40" s="12" t="s">
        <v>234</v>
      </c>
      <c r="D40" s="29">
        <v>2.5000000000000001E-2</v>
      </c>
      <c r="E40" s="21">
        <v>0.02</v>
      </c>
      <c r="F40" s="7" t="s">
        <v>26</v>
      </c>
      <c r="G40" s="20">
        <v>0.01</v>
      </c>
      <c r="H40" s="34">
        <v>0.03</v>
      </c>
      <c r="I40" s="38">
        <f t="shared" si="2"/>
        <v>8.4999999999999992E-2</v>
      </c>
      <c r="J40" s="39"/>
    </row>
    <row r="41" spans="1:25" ht="14.5" hidden="1" customHeight="1" outlineLevel="1" x14ac:dyDescent="0.35">
      <c r="A41" s="42"/>
      <c r="B41" s="12" t="s">
        <v>153</v>
      </c>
      <c r="C41" s="12" t="s">
        <v>236</v>
      </c>
      <c r="D41" s="29">
        <v>2.5000000000000001E-2</v>
      </c>
      <c r="E41" s="21">
        <v>0.02</v>
      </c>
      <c r="F41" s="7" t="s">
        <v>26</v>
      </c>
      <c r="G41" s="20">
        <v>7.4999999999999997E-3</v>
      </c>
      <c r="H41" s="34">
        <v>0.03</v>
      </c>
      <c r="I41" s="38">
        <f t="shared" si="2"/>
        <v>8.249999999999999E-2</v>
      </c>
      <c r="J41" s="39"/>
    </row>
    <row r="42" spans="1:25" ht="14.5" hidden="1" customHeight="1" outlineLevel="1" x14ac:dyDescent="0.35">
      <c r="A42" s="42"/>
      <c r="B42" s="12" t="s">
        <v>154</v>
      </c>
      <c r="C42" s="12" t="s">
        <v>233</v>
      </c>
      <c r="D42" s="29">
        <v>2.5000000000000001E-2</v>
      </c>
      <c r="E42" s="21">
        <v>0.02</v>
      </c>
      <c r="F42" s="7" t="s">
        <v>26</v>
      </c>
      <c r="G42" s="20">
        <v>0.01</v>
      </c>
      <c r="H42" s="34">
        <v>0.03</v>
      </c>
      <c r="I42" s="38">
        <f>SUM(D42:H42)</f>
        <v>8.4999999999999992E-2</v>
      </c>
      <c r="J42" s="39"/>
    </row>
    <row r="43" spans="1:25" s="44" customFormat="1" ht="14.5" customHeight="1" x14ac:dyDescent="0.35">
      <c r="A43" s="120" t="s">
        <v>155</v>
      </c>
      <c r="B43" s="121"/>
      <c r="C43" s="122"/>
      <c r="D43" s="123">
        <v>2.5000000000000001E-2</v>
      </c>
      <c r="E43" s="124">
        <v>0.01</v>
      </c>
      <c r="F43" s="60" t="s">
        <v>26</v>
      </c>
      <c r="G43" s="129" t="s">
        <v>428</v>
      </c>
      <c r="H43" s="129" t="s">
        <v>164</v>
      </c>
      <c r="I43" s="130" t="s">
        <v>373</v>
      </c>
      <c r="J43" s="134" t="s">
        <v>374</v>
      </c>
      <c r="L43" s="53"/>
      <c r="M43" s="53"/>
      <c r="N43" s="53"/>
      <c r="O43" s="53"/>
      <c r="P43" s="53"/>
      <c r="Q43" s="53"/>
      <c r="R43" s="53"/>
      <c r="S43" s="53"/>
      <c r="T43" s="53"/>
      <c r="U43" s="53"/>
      <c r="V43" s="53"/>
      <c r="W43" s="53"/>
      <c r="X43" s="53"/>
      <c r="Y43" s="53"/>
    </row>
    <row r="44" spans="1:25" s="44" customFormat="1" ht="14.5" customHeight="1" collapsed="1" x14ac:dyDescent="0.35">
      <c r="A44" s="117" t="s">
        <v>156</v>
      </c>
      <c r="B44" s="118"/>
      <c r="C44" s="119"/>
      <c r="D44" s="98"/>
      <c r="E44" s="125"/>
      <c r="F44" s="61"/>
      <c r="G44" s="104"/>
      <c r="H44" s="104"/>
      <c r="I44" s="131"/>
      <c r="J44" s="135"/>
      <c r="L44" s="53"/>
      <c r="M44" s="53"/>
      <c r="N44" s="53"/>
      <c r="O44" s="53"/>
      <c r="P44" s="53"/>
      <c r="Q44" s="53"/>
      <c r="R44" s="53"/>
      <c r="S44" s="53"/>
      <c r="T44" s="53"/>
      <c r="U44" s="53"/>
      <c r="V44" s="53"/>
      <c r="W44" s="53"/>
      <c r="X44" s="53"/>
      <c r="Y44" s="53"/>
    </row>
    <row r="45" spans="1:25" ht="14.5" hidden="1" customHeight="1" outlineLevel="1" x14ac:dyDescent="0.35">
      <c r="A45" s="37"/>
      <c r="B45" s="12" t="s">
        <v>157</v>
      </c>
      <c r="C45" s="12" t="s">
        <v>239</v>
      </c>
      <c r="D45" s="29">
        <v>2.5000000000000001E-2</v>
      </c>
      <c r="E45" s="21">
        <v>0.01</v>
      </c>
      <c r="F45" s="7" t="s">
        <v>26</v>
      </c>
      <c r="G45" s="20">
        <v>0.02</v>
      </c>
      <c r="H45" s="21">
        <v>1.4999999999999999E-2</v>
      </c>
      <c r="I45" s="38">
        <f>D45+E45+G45+H45</f>
        <v>7.0000000000000007E-2</v>
      </c>
      <c r="J45" s="39"/>
    </row>
    <row r="46" spans="1:25" ht="14.5" hidden="1" customHeight="1" outlineLevel="1" x14ac:dyDescent="0.35">
      <c r="A46" s="37"/>
      <c r="B46" s="62" t="s">
        <v>158</v>
      </c>
      <c r="C46" s="12" t="s">
        <v>240</v>
      </c>
      <c r="D46" s="29">
        <v>2.5000000000000001E-2</v>
      </c>
      <c r="E46" s="21">
        <v>0.01</v>
      </c>
      <c r="F46" s="7" t="s">
        <v>26</v>
      </c>
      <c r="G46" s="20">
        <v>0.01</v>
      </c>
      <c r="H46" s="21">
        <v>1.4999999999999999E-2</v>
      </c>
      <c r="I46" s="38">
        <f>D46+E46+G46+H46</f>
        <v>6.0000000000000005E-2</v>
      </c>
      <c r="J46" s="39"/>
    </row>
    <row r="47" spans="1:25" ht="14.5" hidden="1" customHeight="1" outlineLevel="1" x14ac:dyDescent="0.35">
      <c r="A47" s="37"/>
      <c r="B47" s="12" t="s">
        <v>159</v>
      </c>
      <c r="C47" s="12" t="s">
        <v>241</v>
      </c>
      <c r="D47" s="29">
        <v>2.5000000000000001E-2</v>
      </c>
      <c r="E47" s="21">
        <v>0.01</v>
      </c>
      <c r="F47" s="7" t="s">
        <v>26</v>
      </c>
      <c r="G47" s="20">
        <v>2.5000000000000001E-3</v>
      </c>
      <c r="H47" s="21">
        <v>1.4999999999999999E-2</v>
      </c>
      <c r="I47" s="38">
        <f>D47+E47+G47+H47</f>
        <v>5.2500000000000005E-2</v>
      </c>
      <c r="J47" s="39"/>
    </row>
    <row r="48" spans="1:25" hidden="1" outlineLevel="1" x14ac:dyDescent="0.35">
      <c r="A48" s="37"/>
      <c r="B48" s="12" t="s">
        <v>160</v>
      </c>
      <c r="C48" s="12" t="s">
        <v>242</v>
      </c>
      <c r="D48" s="29">
        <v>2.5000000000000001E-2</v>
      </c>
      <c r="E48" s="21">
        <v>0.01</v>
      </c>
      <c r="F48" s="13" t="s">
        <v>26</v>
      </c>
      <c r="G48" s="20">
        <v>1.4999999999999999E-2</v>
      </c>
      <c r="H48" s="21">
        <v>1.4999999999999999E-2</v>
      </c>
      <c r="I48" s="38">
        <f t="shared" ref="I48:I51" si="3">D48+E48+G48+H48</f>
        <v>6.5000000000000002E-2</v>
      </c>
      <c r="J48" s="39"/>
    </row>
    <row r="49" spans="1:25" hidden="1" outlineLevel="1" x14ac:dyDescent="0.35">
      <c r="A49" s="37"/>
      <c r="B49" s="12" t="s">
        <v>161</v>
      </c>
      <c r="C49" s="12" t="s">
        <v>243</v>
      </c>
      <c r="D49" s="29">
        <v>2.5000000000000001E-2</v>
      </c>
      <c r="E49" s="21">
        <v>0.01</v>
      </c>
      <c r="F49" s="7" t="s">
        <v>26</v>
      </c>
      <c r="G49" s="20">
        <v>0.02</v>
      </c>
      <c r="H49" s="21">
        <v>1.4999999999999999E-2</v>
      </c>
      <c r="I49" s="38">
        <f>D49+E49+G49+H49</f>
        <v>7.0000000000000007E-2</v>
      </c>
      <c r="J49" s="39"/>
    </row>
    <row r="50" spans="1:25" ht="14.5" hidden="1" customHeight="1" outlineLevel="1" x14ac:dyDescent="0.35">
      <c r="A50" s="37"/>
      <c r="B50" s="12" t="s">
        <v>162</v>
      </c>
      <c r="C50" s="12" t="s">
        <v>244</v>
      </c>
      <c r="D50" s="29">
        <v>2.5000000000000001E-2</v>
      </c>
      <c r="E50" s="21">
        <v>0.01</v>
      </c>
      <c r="F50" s="7" t="s">
        <v>26</v>
      </c>
      <c r="G50" s="20">
        <v>1.4999999999999999E-2</v>
      </c>
      <c r="H50" s="21">
        <v>1.4999999999999999E-2</v>
      </c>
      <c r="I50" s="38">
        <f t="shared" si="3"/>
        <v>6.5000000000000002E-2</v>
      </c>
      <c r="J50" s="39"/>
    </row>
    <row r="51" spans="1:25" ht="14.5" hidden="1" customHeight="1" outlineLevel="1" x14ac:dyDescent="0.35">
      <c r="A51" s="37"/>
      <c r="B51" s="12" t="s">
        <v>163</v>
      </c>
      <c r="C51" s="12" t="s">
        <v>245</v>
      </c>
      <c r="D51" s="29">
        <v>2.5000000000000001E-2</v>
      </c>
      <c r="E51" s="21">
        <v>0.01</v>
      </c>
      <c r="F51" s="7" t="s">
        <v>26</v>
      </c>
      <c r="G51" s="20">
        <v>2.5000000000000001E-2</v>
      </c>
      <c r="H51" s="21">
        <v>1.4999999999999999E-2</v>
      </c>
      <c r="I51" s="38">
        <f t="shared" si="3"/>
        <v>7.5000000000000011E-2</v>
      </c>
      <c r="J51" s="39"/>
    </row>
    <row r="52" spans="1:25" s="44" customFormat="1" ht="21.65" customHeight="1" x14ac:dyDescent="0.35">
      <c r="A52" s="120" t="s">
        <v>35</v>
      </c>
      <c r="B52" s="121"/>
      <c r="C52" s="122"/>
      <c r="D52" s="123">
        <v>2.5000000000000001E-2</v>
      </c>
      <c r="E52" s="140">
        <v>5.0000000000000001E-3</v>
      </c>
      <c r="F52" s="126" t="s">
        <v>26</v>
      </c>
      <c r="G52" s="129" t="s">
        <v>424</v>
      </c>
      <c r="H52" s="126" t="s">
        <v>26</v>
      </c>
      <c r="I52" s="126" t="s">
        <v>375</v>
      </c>
      <c r="J52" s="136" t="s">
        <v>350</v>
      </c>
      <c r="L52" s="53"/>
      <c r="M52" s="53"/>
      <c r="N52" s="53"/>
      <c r="O52" s="53"/>
      <c r="P52" s="53"/>
      <c r="Q52" s="53"/>
      <c r="R52" s="53"/>
      <c r="S52" s="53"/>
      <c r="T52" s="53"/>
      <c r="U52" s="53"/>
      <c r="V52" s="53"/>
      <c r="W52" s="53"/>
      <c r="X52" s="53"/>
      <c r="Y52" s="53"/>
    </row>
    <row r="53" spans="1:25" s="44" customFormat="1" ht="23.5" customHeight="1" collapsed="1" x14ac:dyDescent="0.35">
      <c r="A53" s="137" t="s">
        <v>37</v>
      </c>
      <c r="B53" s="138"/>
      <c r="C53" s="139"/>
      <c r="D53" s="98"/>
      <c r="E53" s="141"/>
      <c r="F53" s="114"/>
      <c r="G53" s="104"/>
      <c r="H53" s="114"/>
      <c r="I53" s="114"/>
      <c r="J53" s="109"/>
      <c r="L53" s="53"/>
      <c r="M53" s="53"/>
      <c r="N53" s="53"/>
      <c r="O53" s="53"/>
      <c r="P53" s="53"/>
      <c r="Q53" s="53"/>
      <c r="R53" s="53"/>
      <c r="S53" s="53"/>
      <c r="T53" s="53"/>
      <c r="U53" s="53"/>
      <c r="V53" s="53"/>
      <c r="W53" s="53"/>
      <c r="X53" s="53"/>
      <c r="Y53" s="53"/>
    </row>
    <row r="54" spans="1:25" ht="14.5" hidden="1" customHeight="1" outlineLevel="1" x14ac:dyDescent="0.35">
      <c r="A54" s="37"/>
      <c r="B54" s="12" t="s">
        <v>38</v>
      </c>
      <c r="C54" s="12" t="s">
        <v>246</v>
      </c>
      <c r="D54" s="73">
        <v>2.5000000000000001E-2</v>
      </c>
      <c r="E54" s="21">
        <v>5.0000000000000001E-3</v>
      </c>
      <c r="F54" s="7" t="s">
        <v>14</v>
      </c>
      <c r="G54" s="20">
        <v>2.5000000000000001E-3</v>
      </c>
      <c r="H54" s="7" t="s">
        <v>14</v>
      </c>
      <c r="I54" s="38">
        <f>D54+E54+G54</f>
        <v>3.2500000000000001E-2</v>
      </c>
      <c r="J54" s="22"/>
    </row>
    <row r="55" spans="1:25" ht="14.5" hidden="1" customHeight="1" outlineLevel="1" x14ac:dyDescent="0.35">
      <c r="A55" s="37"/>
      <c r="B55" s="12" t="s">
        <v>39</v>
      </c>
      <c r="C55" s="12" t="s">
        <v>247</v>
      </c>
      <c r="D55" s="73">
        <v>2.5000000000000001E-2</v>
      </c>
      <c r="E55" s="21">
        <v>5.0000000000000001E-3</v>
      </c>
      <c r="F55" s="7" t="s">
        <v>14</v>
      </c>
      <c r="G55" s="7">
        <v>1.8749999999999999E-2</v>
      </c>
      <c r="H55" s="7" t="s">
        <v>14</v>
      </c>
      <c r="I55" s="63">
        <f t="shared" ref="I55:I58" si="4">D55+E55+G55</f>
        <v>4.8750000000000002E-2</v>
      </c>
      <c r="J55" s="22" t="s">
        <v>172</v>
      </c>
    </row>
    <row r="56" spans="1:25" ht="14.5" hidden="1" customHeight="1" outlineLevel="1" x14ac:dyDescent="0.35">
      <c r="A56" s="37"/>
      <c r="B56" s="12" t="s">
        <v>40</v>
      </c>
      <c r="C56" s="12" t="s">
        <v>248</v>
      </c>
      <c r="D56" s="73">
        <v>2.5000000000000001E-2</v>
      </c>
      <c r="E56" s="21">
        <v>5.0000000000000001E-3</v>
      </c>
      <c r="F56" s="7" t="s">
        <v>14</v>
      </c>
      <c r="G56" s="20">
        <v>7.4999999999999997E-3</v>
      </c>
      <c r="H56" s="7" t="s">
        <v>14</v>
      </c>
      <c r="I56" s="38">
        <f t="shared" si="4"/>
        <v>3.7500000000000006E-2</v>
      </c>
      <c r="J56" s="22"/>
    </row>
    <row r="57" spans="1:25" ht="14.5" hidden="1" customHeight="1" outlineLevel="1" x14ac:dyDescent="0.35">
      <c r="A57" s="37"/>
      <c r="B57" s="12" t="s">
        <v>41</v>
      </c>
      <c r="C57" s="12" t="s">
        <v>249</v>
      </c>
      <c r="D57" s="73">
        <v>2.5000000000000001E-2</v>
      </c>
      <c r="E57" s="21">
        <v>5.0000000000000001E-3</v>
      </c>
      <c r="F57" s="7" t="s">
        <v>14</v>
      </c>
      <c r="G57" s="20">
        <v>1.2500000000000001E-2</v>
      </c>
      <c r="H57" s="7" t="s">
        <v>14</v>
      </c>
      <c r="I57" s="38">
        <f t="shared" si="4"/>
        <v>4.2500000000000003E-2</v>
      </c>
      <c r="J57" s="22" t="s">
        <v>172</v>
      </c>
    </row>
    <row r="58" spans="1:25" ht="14.5" hidden="1" customHeight="1" outlineLevel="1" x14ac:dyDescent="0.35">
      <c r="A58" s="37"/>
      <c r="B58" s="12" t="s">
        <v>42</v>
      </c>
      <c r="C58" s="12" t="s">
        <v>250</v>
      </c>
      <c r="D58" s="73">
        <v>2.5000000000000001E-2</v>
      </c>
      <c r="E58" s="21">
        <v>5.0000000000000001E-3</v>
      </c>
      <c r="F58" s="7"/>
      <c r="G58" s="20">
        <v>2.5000000000000001E-3</v>
      </c>
      <c r="H58" s="7"/>
      <c r="I58" s="38">
        <f t="shared" si="4"/>
        <v>3.2500000000000001E-2</v>
      </c>
      <c r="J58" s="22"/>
    </row>
    <row r="59" spans="1:25" s="44" customFormat="1" ht="14.5" customHeight="1" x14ac:dyDescent="0.35">
      <c r="A59" s="120" t="s">
        <v>43</v>
      </c>
      <c r="B59" s="121"/>
      <c r="C59" s="122"/>
      <c r="D59" s="123" t="s">
        <v>44</v>
      </c>
      <c r="E59" s="140">
        <v>1.4999999999999999E-2</v>
      </c>
      <c r="F59" s="126" t="s">
        <v>26</v>
      </c>
      <c r="G59" s="129" t="s">
        <v>201</v>
      </c>
      <c r="H59" s="142"/>
      <c r="I59" s="113" t="s">
        <v>352</v>
      </c>
      <c r="J59" s="136"/>
      <c r="L59" s="53"/>
      <c r="M59" s="53"/>
      <c r="N59" s="53"/>
      <c r="O59" s="53"/>
      <c r="P59" s="53"/>
      <c r="Q59" s="53"/>
      <c r="R59" s="53"/>
      <c r="S59" s="53"/>
      <c r="T59" s="53"/>
      <c r="U59" s="53"/>
      <c r="V59" s="53"/>
      <c r="W59" s="53"/>
      <c r="X59" s="53"/>
      <c r="Y59" s="53"/>
    </row>
    <row r="60" spans="1:25" s="44" customFormat="1" ht="14.5" customHeight="1" collapsed="1" x14ac:dyDescent="0.35">
      <c r="A60" s="117" t="s">
        <v>45</v>
      </c>
      <c r="B60" s="118"/>
      <c r="C60" s="119"/>
      <c r="D60" s="98"/>
      <c r="E60" s="141"/>
      <c r="F60" s="114"/>
      <c r="G60" s="104"/>
      <c r="H60" s="100"/>
      <c r="I60" s="107"/>
      <c r="J60" s="109"/>
      <c r="L60" s="53"/>
      <c r="M60" s="53"/>
      <c r="N60" s="53"/>
      <c r="O60" s="53"/>
      <c r="P60" s="53"/>
      <c r="Q60" s="53"/>
      <c r="R60" s="53"/>
      <c r="S60" s="53"/>
      <c r="T60" s="53"/>
      <c r="U60" s="53"/>
      <c r="V60" s="53"/>
      <c r="W60" s="53"/>
      <c r="X60" s="53"/>
      <c r="Y60" s="53"/>
    </row>
    <row r="61" spans="1:25" ht="14.5" hidden="1" customHeight="1" outlineLevel="1" x14ac:dyDescent="0.35">
      <c r="A61" s="37"/>
      <c r="B61" s="12" t="s">
        <v>46</v>
      </c>
      <c r="C61" s="12" t="s">
        <v>254</v>
      </c>
      <c r="D61" s="74" t="s">
        <v>44</v>
      </c>
      <c r="E61" s="21">
        <v>1.4999999999999999E-2</v>
      </c>
      <c r="F61" s="7" t="s">
        <v>14</v>
      </c>
      <c r="G61" s="7" t="s">
        <v>47</v>
      </c>
      <c r="H61" s="14"/>
      <c r="I61" s="19">
        <f>D61+E61+G61</f>
        <v>0.06</v>
      </c>
      <c r="J61" s="39"/>
    </row>
    <row r="62" spans="1:25" ht="14.5" hidden="1" customHeight="1" outlineLevel="1" x14ac:dyDescent="0.35">
      <c r="A62" s="37"/>
      <c r="B62" s="12" t="s">
        <v>48</v>
      </c>
      <c r="C62" s="12" t="s">
        <v>253</v>
      </c>
      <c r="D62" s="74" t="s">
        <v>44</v>
      </c>
      <c r="E62" s="21">
        <v>1.4999999999999999E-2</v>
      </c>
      <c r="F62" s="7"/>
      <c r="G62" s="7" t="s">
        <v>47</v>
      </c>
      <c r="H62" s="14"/>
      <c r="I62" s="19">
        <f t="shared" ref="I62:I64" si="5">D62+E62+G62</f>
        <v>0.06</v>
      </c>
      <c r="J62" s="39"/>
    </row>
    <row r="63" spans="1:25" ht="14.5" hidden="1" customHeight="1" outlineLevel="1" x14ac:dyDescent="0.35">
      <c r="A63" s="37"/>
      <c r="B63" s="12" t="s">
        <v>49</v>
      </c>
      <c r="C63" s="12" t="s">
        <v>251</v>
      </c>
      <c r="D63" s="74" t="s">
        <v>44</v>
      </c>
      <c r="E63" s="21">
        <v>1.4999999999999999E-2</v>
      </c>
      <c r="F63" s="7" t="s">
        <v>14</v>
      </c>
      <c r="G63" s="7" t="s">
        <v>47</v>
      </c>
      <c r="H63" s="14"/>
      <c r="I63" s="19">
        <f t="shared" si="5"/>
        <v>0.06</v>
      </c>
      <c r="J63" s="39" t="s">
        <v>26</v>
      </c>
    </row>
    <row r="64" spans="1:25" ht="14.5" hidden="1" customHeight="1" outlineLevel="1" x14ac:dyDescent="0.35">
      <c r="A64" s="42"/>
      <c r="B64" s="16" t="s">
        <v>50</v>
      </c>
      <c r="C64" s="12" t="s">
        <v>252</v>
      </c>
      <c r="D64" s="75">
        <v>2.5000000000000001E-2</v>
      </c>
      <c r="E64" s="21">
        <v>1.4999999999999999E-2</v>
      </c>
      <c r="F64" s="24"/>
      <c r="G64" s="23">
        <v>0.02</v>
      </c>
      <c r="H64" s="18"/>
      <c r="I64" s="19">
        <f t="shared" si="5"/>
        <v>0.06</v>
      </c>
      <c r="J64" s="43"/>
    </row>
    <row r="65" spans="1:25" s="44" customFormat="1" ht="14.5" customHeight="1" x14ac:dyDescent="0.35">
      <c r="A65" s="120" t="s">
        <v>51</v>
      </c>
      <c r="B65" s="121"/>
      <c r="C65" s="122"/>
      <c r="D65" s="143">
        <v>2.5000000000000001E-2</v>
      </c>
      <c r="E65" s="142">
        <v>0</v>
      </c>
      <c r="F65" s="126"/>
      <c r="G65" s="127" t="s">
        <v>203</v>
      </c>
      <c r="H65" s="126"/>
      <c r="I65" s="113" t="s">
        <v>112</v>
      </c>
      <c r="J65" s="115" t="s">
        <v>214</v>
      </c>
      <c r="L65" s="53"/>
      <c r="M65" s="53"/>
      <c r="N65" s="53"/>
      <c r="O65" s="53"/>
      <c r="P65" s="53"/>
      <c r="Q65" s="53"/>
      <c r="R65" s="53"/>
      <c r="S65" s="53"/>
      <c r="T65" s="53"/>
      <c r="U65" s="53"/>
      <c r="V65" s="53"/>
      <c r="W65" s="53"/>
      <c r="X65" s="53"/>
      <c r="Y65" s="53"/>
    </row>
    <row r="66" spans="1:25" s="44" customFormat="1" ht="14.5" customHeight="1" collapsed="1" x14ac:dyDescent="0.35">
      <c r="A66" s="117" t="s">
        <v>52</v>
      </c>
      <c r="B66" s="118"/>
      <c r="C66" s="119"/>
      <c r="D66" s="144"/>
      <c r="E66" s="104"/>
      <c r="F66" s="114"/>
      <c r="G66" s="128"/>
      <c r="H66" s="114"/>
      <c r="I66" s="107"/>
      <c r="J66" s="116"/>
      <c r="L66" s="53"/>
      <c r="M66" s="53"/>
      <c r="N66" s="53"/>
      <c r="O66" s="53"/>
      <c r="P66" s="53"/>
      <c r="Q66" s="53"/>
      <c r="R66" s="53"/>
      <c r="S66" s="53"/>
      <c r="T66" s="53"/>
      <c r="U66" s="53"/>
      <c r="V66" s="53"/>
      <c r="W66" s="53"/>
      <c r="X66" s="53"/>
      <c r="Y66" s="53"/>
    </row>
    <row r="67" spans="1:25" ht="14.5" hidden="1" customHeight="1" outlineLevel="1" x14ac:dyDescent="0.35">
      <c r="A67" s="37"/>
      <c r="B67" s="12" t="s">
        <v>53</v>
      </c>
      <c r="C67" s="12" t="s">
        <v>257</v>
      </c>
      <c r="D67" s="29">
        <v>2.5000000000000001E-2</v>
      </c>
      <c r="E67" s="13">
        <v>0</v>
      </c>
      <c r="F67" s="7" t="s">
        <v>14</v>
      </c>
      <c r="G67" s="25" t="s">
        <v>54</v>
      </c>
      <c r="H67" s="21"/>
      <c r="I67" s="19">
        <f t="shared" ref="I67:I69" si="6">D67+E67+G67</f>
        <v>3.0000000000000002E-2</v>
      </c>
      <c r="J67" s="39"/>
    </row>
    <row r="68" spans="1:25" ht="14.5" hidden="1" customHeight="1" outlineLevel="1" x14ac:dyDescent="0.35">
      <c r="A68" s="37"/>
      <c r="B68" s="16" t="s">
        <v>55</v>
      </c>
      <c r="C68" s="12" t="s">
        <v>255</v>
      </c>
      <c r="D68" s="31">
        <v>2.5000000000000001E-2</v>
      </c>
      <c r="E68" s="23">
        <v>0</v>
      </c>
      <c r="F68" s="47"/>
      <c r="G68" s="25" t="s">
        <v>44</v>
      </c>
      <c r="H68" s="24"/>
      <c r="I68" s="19">
        <f>D68+E68+G68</f>
        <v>0.05</v>
      </c>
      <c r="J68" s="39"/>
    </row>
    <row r="69" spans="1:25" ht="14.5" hidden="1" customHeight="1" outlineLevel="1" x14ac:dyDescent="0.35">
      <c r="A69" s="37"/>
      <c r="B69" s="12" t="s">
        <v>56</v>
      </c>
      <c r="C69" s="12" t="s">
        <v>256</v>
      </c>
      <c r="D69" s="29">
        <v>2.5000000000000001E-2</v>
      </c>
      <c r="E69" s="13">
        <v>0</v>
      </c>
      <c r="F69" s="7" t="s">
        <v>14</v>
      </c>
      <c r="G69" s="21">
        <v>1.4999999999999999E-2</v>
      </c>
      <c r="H69" s="21"/>
      <c r="I69" s="19">
        <f t="shared" si="6"/>
        <v>0.04</v>
      </c>
      <c r="J69" s="39"/>
    </row>
    <row r="70" spans="1:25" s="44" customFormat="1" ht="14.5" customHeight="1" x14ac:dyDescent="0.35">
      <c r="A70" s="120" t="s">
        <v>57</v>
      </c>
      <c r="B70" s="121"/>
      <c r="C70" s="122"/>
      <c r="D70" s="123">
        <v>2.5000000000000001E-2</v>
      </c>
      <c r="E70" s="140">
        <v>0.01</v>
      </c>
      <c r="F70" s="129" t="s">
        <v>58</v>
      </c>
      <c r="G70" s="129" t="s">
        <v>187</v>
      </c>
      <c r="H70" s="126"/>
      <c r="I70" s="126" t="s">
        <v>353</v>
      </c>
      <c r="J70" s="115"/>
      <c r="L70" s="53"/>
      <c r="M70" s="53"/>
      <c r="N70" s="53"/>
      <c r="O70" s="53"/>
      <c r="P70" s="53"/>
      <c r="Q70" s="53"/>
      <c r="R70" s="53"/>
      <c r="S70" s="53"/>
      <c r="T70" s="53"/>
      <c r="U70" s="53"/>
      <c r="V70" s="53"/>
      <c r="W70" s="53"/>
      <c r="X70" s="53"/>
      <c r="Y70" s="53"/>
    </row>
    <row r="71" spans="1:25" s="44" customFormat="1" ht="14.5" customHeight="1" x14ac:dyDescent="0.35">
      <c r="A71" s="148" t="s">
        <v>59</v>
      </c>
      <c r="B71" s="149"/>
      <c r="C71" s="150"/>
      <c r="D71" s="97"/>
      <c r="E71" s="145"/>
      <c r="F71" s="105"/>
      <c r="G71" s="105"/>
      <c r="H71" s="146"/>
      <c r="I71" s="146"/>
      <c r="J71" s="147"/>
      <c r="L71" s="53"/>
      <c r="M71" s="53"/>
      <c r="N71" s="53"/>
      <c r="O71" s="53"/>
      <c r="P71" s="53"/>
      <c r="Q71" s="53"/>
      <c r="R71" s="53"/>
      <c r="S71" s="53"/>
      <c r="T71" s="53"/>
      <c r="U71" s="53"/>
      <c r="V71" s="53"/>
      <c r="W71" s="53"/>
      <c r="X71" s="53"/>
      <c r="Y71" s="53"/>
    </row>
    <row r="72" spans="1:25" s="44" customFormat="1" ht="14.5" customHeight="1" collapsed="1" x14ac:dyDescent="0.35">
      <c r="A72" s="117" t="s">
        <v>60</v>
      </c>
      <c r="B72" s="118"/>
      <c r="C72" s="119"/>
      <c r="D72" s="98"/>
      <c r="E72" s="141"/>
      <c r="F72" s="104"/>
      <c r="G72" s="104"/>
      <c r="H72" s="114"/>
      <c r="I72" s="114"/>
      <c r="J72" s="116"/>
      <c r="L72" s="53"/>
      <c r="M72" s="53"/>
      <c r="N72" s="53"/>
      <c r="O72" s="53"/>
      <c r="P72" s="53"/>
      <c r="Q72" s="53"/>
      <c r="R72" s="53"/>
      <c r="S72" s="53"/>
      <c r="T72" s="53"/>
      <c r="U72" s="53"/>
      <c r="V72" s="53"/>
      <c r="W72" s="53"/>
      <c r="X72" s="53"/>
      <c r="Y72" s="53"/>
    </row>
    <row r="73" spans="1:25" ht="15" hidden="1" customHeight="1" outlineLevel="1" x14ac:dyDescent="0.35">
      <c r="A73" s="37"/>
      <c r="B73" s="12" t="s">
        <v>61</v>
      </c>
      <c r="C73" s="12" t="s">
        <v>258</v>
      </c>
      <c r="D73" s="29">
        <v>2.5000000000000001E-2</v>
      </c>
      <c r="E73" s="21">
        <v>0.01</v>
      </c>
      <c r="F73" s="21">
        <v>1.4999999999999999E-2</v>
      </c>
      <c r="G73" s="21">
        <v>1.4999999999999999E-2</v>
      </c>
      <c r="H73" s="7"/>
      <c r="I73" s="38">
        <f>D73+E73+MAX(F73,G73)</f>
        <v>0.05</v>
      </c>
      <c r="J73" s="39"/>
    </row>
    <row r="74" spans="1:25" ht="15" hidden="1" customHeight="1" outlineLevel="1" x14ac:dyDescent="0.35">
      <c r="A74" s="37"/>
      <c r="B74" s="12" t="s">
        <v>62</v>
      </c>
      <c r="C74" s="12" t="s">
        <v>259</v>
      </c>
      <c r="D74" s="29">
        <v>2.5000000000000001E-2</v>
      </c>
      <c r="E74" s="21">
        <v>0.01</v>
      </c>
      <c r="F74" s="13">
        <v>0.01</v>
      </c>
      <c r="G74" s="13">
        <v>0.01</v>
      </c>
      <c r="H74" s="7"/>
      <c r="I74" s="38">
        <f t="shared" ref="I74:I79" si="7">D74+E74+MAX(F74,G74)</f>
        <v>4.5000000000000005E-2</v>
      </c>
      <c r="J74" s="39"/>
    </row>
    <row r="75" spans="1:25" ht="15" hidden="1" customHeight="1" outlineLevel="1" x14ac:dyDescent="0.35">
      <c r="A75" s="37"/>
      <c r="B75" s="12" t="s">
        <v>63</v>
      </c>
      <c r="C75" s="12" t="s">
        <v>260</v>
      </c>
      <c r="D75" s="29">
        <v>2.5000000000000001E-2</v>
      </c>
      <c r="E75" s="21">
        <v>0.01</v>
      </c>
      <c r="F75" s="7" t="s">
        <v>14</v>
      </c>
      <c r="G75" s="21">
        <v>5.0000000000000001E-3</v>
      </c>
      <c r="H75" s="7"/>
      <c r="I75" s="38">
        <f t="shared" si="7"/>
        <v>0.04</v>
      </c>
      <c r="J75" s="39"/>
    </row>
    <row r="76" spans="1:25" ht="15" hidden="1" customHeight="1" outlineLevel="1" x14ac:dyDescent="0.35">
      <c r="A76" s="37"/>
      <c r="B76" s="12" t="s">
        <v>64</v>
      </c>
      <c r="C76" s="12" t="s">
        <v>261</v>
      </c>
      <c r="D76" s="29">
        <v>2.5000000000000001E-2</v>
      </c>
      <c r="E76" s="21">
        <v>0.01</v>
      </c>
      <c r="F76" s="13">
        <v>0.01</v>
      </c>
      <c r="G76" s="13">
        <v>0.01</v>
      </c>
      <c r="H76" s="7"/>
      <c r="I76" s="38">
        <f t="shared" si="7"/>
        <v>4.5000000000000005E-2</v>
      </c>
      <c r="J76" s="39"/>
    </row>
    <row r="77" spans="1:25" s="44" customFormat="1" hidden="1" outlineLevel="1" x14ac:dyDescent="0.35">
      <c r="A77" s="37"/>
      <c r="B77" s="12" t="s">
        <v>193</v>
      </c>
      <c r="C77" s="12" t="s">
        <v>262</v>
      </c>
      <c r="D77" s="73">
        <v>2.5000000000000001E-2</v>
      </c>
      <c r="E77" s="21">
        <v>0.01</v>
      </c>
      <c r="F77" s="13"/>
      <c r="G77" s="20">
        <v>2.5000000000000001E-3</v>
      </c>
      <c r="H77" s="7"/>
      <c r="I77" s="38">
        <f t="shared" si="7"/>
        <v>3.7500000000000006E-2</v>
      </c>
      <c r="J77" s="39"/>
    </row>
    <row r="78" spans="1:25" hidden="1" outlineLevel="1" x14ac:dyDescent="0.35">
      <c r="A78" s="37"/>
      <c r="B78" s="12" t="s">
        <v>65</v>
      </c>
      <c r="C78" s="12" t="s">
        <v>263</v>
      </c>
      <c r="D78" s="29">
        <v>2.5000000000000001E-2</v>
      </c>
      <c r="E78" s="21">
        <v>0.01</v>
      </c>
      <c r="F78" s="7" t="s">
        <v>14</v>
      </c>
      <c r="G78" s="20">
        <v>2.5000000000000001E-3</v>
      </c>
      <c r="H78" s="7"/>
      <c r="I78" s="38">
        <f t="shared" si="7"/>
        <v>3.7500000000000006E-2</v>
      </c>
      <c r="J78" s="39"/>
    </row>
    <row r="79" spans="1:25" ht="15" hidden="1" customHeight="1" outlineLevel="1" x14ac:dyDescent="0.35">
      <c r="A79" s="37"/>
      <c r="B79" s="12" t="s">
        <v>66</v>
      </c>
      <c r="C79" s="12" t="s">
        <v>264</v>
      </c>
      <c r="D79" s="29">
        <v>2.5000000000000001E-2</v>
      </c>
      <c r="E79" s="21">
        <v>0.01</v>
      </c>
      <c r="F79" s="13">
        <v>0.01</v>
      </c>
      <c r="G79" s="13">
        <v>0.01</v>
      </c>
      <c r="H79" s="7"/>
      <c r="I79" s="38">
        <f t="shared" si="7"/>
        <v>4.5000000000000005E-2</v>
      </c>
      <c r="J79" s="39"/>
    </row>
    <row r="80" spans="1:25" s="44" customFormat="1" ht="14.5" customHeight="1" x14ac:dyDescent="0.35">
      <c r="A80" s="120" t="s">
        <v>67</v>
      </c>
      <c r="B80" s="121"/>
      <c r="C80" s="122"/>
      <c r="D80" s="143">
        <v>2.5000000000000001E-2</v>
      </c>
      <c r="E80" s="151">
        <v>7.4999999999999997E-3</v>
      </c>
      <c r="F80" s="129" t="s">
        <v>165</v>
      </c>
      <c r="G80" s="129" t="s">
        <v>376</v>
      </c>
      <c r="H80" s="126" t="s">
        <v>26</v>
      </c>
      <c r="I80" s="126" t="s">
        <v>212</v>
      </c>
      <c r="J80" s="115"/>
      <c r="L80" s="53"/>
      <c r="M80" s="53"/>
      <c r="N80" s="53"/>
      <c r="O80" s="53"/>
      <c r="P80" s="53"/>
      <c r="Q80" s="53"/>
      <c r="R80" s="53"/>
      <c r="S80" s="53"/>
      <c r="T80" s="53"/>
      <c r="U80" s="53"/>
      <c r="V80" s="53"/>
      <c r="W80" s="53"/>
      <c r="X80" s="53"/>
      <c r="Y80" s="53"/>
    </row>
    <row r="81" spans="1:25" s="44" customFormat="1" ht="14.5" customHeight="1" collapsed="1" x14ac:dyDescent="0.35">
      <c r="A81" s="117" t="s">
        <v>68</v>
      </c>
      <c r="B81" s="118"/>
      <c r="C81" s="119"/>
      <c r="D81" s="144"/>
      <c r="E81" s="152"/>
      <c r="F81" s="104"/>
      <c r="G81" s="105"/>
      <c r="H81" s="114"/>
      <c r="I81" s="114"/>
      <c r="J81" s="116"/>
      <c r="L81" s="53"/>
      <c r="M81" s="53"/>
      <c r="N81" s="53"/>
      <c r="O81" s="53"/>
      <c r="P81" s="53"/>
      <c r="Q81" s="53"/>
      <c r="R81" s="53"/>
      <c r="S81" s="53"/>
      <c r="T81" s="53"/>
      <c r="U81" s="53"/>
      <c r="V81" s="53"/>
      <c r="W81" s="53"/>
      <c r="X81" s="53"/>
      <c r="Y81" s="53"/>
    </row>
    <row r="82" spans="1:25" hidden="1" outlineLevel="1" x14ac:dyDescent="0.35">
      <c r="A82" s="37"/>
      <c r="B82" s="12" t="s">
        <v>69</v>
      </c>
      <c r="C82" s="12" t="s">
        <v>272</v>
      </c>
      <c r="D82" s="73">
        <v>2.5000000000000001E-2</v>
      </c>
      <c r="E82" s="20">
        <v>7.4999999999999997E-3</v>
      </c>
      <c r="F82" s="7" t="s">
        <v>14</v>
      </c>
      <c r="G82" s="20">
        <v>5.0000000000000001E-3</v>
      </c>
      <c r="H82" s="7" t="s">
        <v>14</v>
      </c>
      <c r="I82" s="38">
        <f>D82+E82+MAX(G82:H82)</f>
        <v>3.7499999999999999E-2</v>
      </c>
      <c r="J82" s="39"/>
    </row>
    <row r="83" spans="1:25" hidden="1" outlineLevel="1" x14ac:dyDescent="0.35">
      <c r="A83" s="37"/>
      <c r="B83" s="12" t="s">
        <v>70</v>
      </c>
      <c r="C83" s="12" t="s">
        <v>266</v>
      </c>
      <c r="D83" s="73">
        <v>2.5000000000000001E-2</v>
      </c>
      <c r="E83" s="20">
        <v>7.4999999999999997E-3</v>
      </c>
      <c r="F83" s="7" t="s">
        <v>14</v>
      </c>
      <c r="G83" s="20">
        <v>1.2500000000000001E-2</v>
      </c>
      <c r="H83" s="7" t="s">
        <v>14</v>
      </c>
      <c r="I83" s="38">
        <f t="shared" ref="I83:I93" si="8">D83+E83+MAX(G83:H83)</f>
        <v>4.4999999999999998E-2</v>
      </c>
      <c r="J83" s="39"/>
    </row>
    <row r="84" spans="1:25" hidden="1" outlineLevel="1" x14ac:dyDescent="0.35">
      <c r="A84" s="37"/>
      <c r="B84" s="12" t="s">
        <v>71</v>
      </c>
      <c r="C84" s="12" t="s">
        <v>268</v>
      </c>
      <c r="D84" s="73">
        <v>2.5000000000000001E-2</v>
      </c>
      <c r="E84" s="20">
        <v>7.4999999999999997E-3</v>
      </c>
      <c r="F84" s="7" t="s">
        <v>14</v>
      </c>
      <c r="G84" s="20">
        <v>0.01</v>
      </c>
      <c r="H84" s="7" t="s">
        <v>14</v>
      </c>
      <c r="I84" s="38">
        <f t="shared" si="8"/>
        <v>4.2500000000000003E-2</v>
      </c>
      <c r="J84" s="39"/>
    </row>
    <row r="85" spans="1:25" hidden="1" outlineLevel="1" x14ac:dyDescent="0.35">
      <c r="A85" s="37"/>
      <c r="B85" s="12" t="s">
        <v>72</v>
      </c>
      <c r="C85" s="12" t="s">
        <v>277</v>
      </c>
      <c r="D85" s="73">
        <v>2.5000000000000001E-2</v>
      </c>
      <c r="E85" s="20">
        <v>7.4999999999999997E-3</v>
      </c>
      <c r="F85" s="7" t="s">
        <v>14</v>
      </c>
      <c r="G85" s="33">
        <v>2.5000000000000001E-3</v>
      </c>
      <c r="H85" s="7" t="s">
        <v>14</v>
      </c>
      <c r="I85" s="38">
        <f t="shared" si="8"/>
        <v>3.5000000000000003E-2</v>
      </c>
      <c r="J85" s="39"/>
    </row>
    <row r="86" spans="1:25" hidden="1" outlineLevel="1" x14ac:dyDescent="0.35">
      <c r="A86" s="37"/>
      <c r="B86" s="35" t="s">
        <v>73</v>
      </c>
      <c r="C86" s="35" t="s">
        <v>265</v>
      </c>
      <c r="D86" s="73">
        <v>2.5000000000000001E-2</v>
      </c>
      <c r="E86" s="20">
        <v>7.4999999999999997E-3</v>
      </c>
      <c r="F86" s="21">
        <v>1.4999999999999999E-2</v>
      </c>
      <c r="G86" s="20">
        <v>0.02</v>
      </c>
      <c r="H86" s="7" t="s">
        <v>14</v>
      </c>
      <c r="I86" s="38">
        <f>D86+E86+MAX(G86:H86)</f>
        <v>5.2500000000000005E-2</v>
      </c>
      <c r="J86" s="39"/>
    </row>
    <row r="87" spans="1:25" hidden="1" outlineLevel="1" x14ac:dyDescent="0.35">
      <c r="A87" s="37"/>
      <c r="B87" s="35" t="s">
        <v>177</v>
      </c>
      <c r="C87" s="35" t="s">
        <v>273</v>
      </c>
      <c r="D87" s="73">
        <v>2.5000000000000001E-2</v>
      </c>
      <c r="E87" s="20">
        <v>7.4999999999999997E-3</v>
      </c>
      <c r="F87" s="21"/>
      <c r="G87" s="33">
        <v>7.4999999999999997E-3</v>
      </c>
      <c r="H87" s="7"/>
      <c r="I87" s="38">
        <f t="shared" si="8"/>
        <v>0.04</v>
      </c>
      <c r="J87" s="39"/>
    </row>
    <row r="88" spans="1:25" hidden="1" outlineLevel="1" x14ac:dyDescent="0.35">
      <c r="A88" s="37"/>
      <c r="B88" s="12" t="s">
        <v>74</v>
      </c>
      <c r="C88" s="12" t="s">
        <v>274</v>
      </c>
      <c r="D88" s="73">
        <v>2.5000000000000001E-2</v>
      </c>
      <c r="E88" s="20">
        <v>7.4999999999999997E-3</v>
      </c>
      <c r="F88" s="7" t="s">
        <v>14</v>
      </c>
      <c r="G88" s="33">
        <v>2.5000000000000001E-3</v>
      </c>
      <c r="H88" s="7" t="s">
        <v>14</v>
      </c>
      <c r="I88" s="38">
        <f t="shared" si="8"/>
        <v>3.5000000000000003E-2</v>
      </c>
      <c r="J88" s="39"/>
    </row>
    <row r="89" spans="1:25" hidden="1" outlineLevel="1" x14ac:dyDescent="0.35">
      <c r="A89" s="37"/>
      <c r="B89" s="12" t="s">
        <v>75</v>
      </c>
      <c r="C89" s="12" t="s">
        <v>270</v>
      </c>
      <c r="D89" s="73">
        <v>2.5000000000000001E-2</v>
      </c>
      <c r="E89" s="20">
        <v>7.4999999999999997E-3</v>
      </c>
      <c r="F89" s="7" t="s">
        <v>14</v>
      </c>
      <c r="G89" s="33">
        <v>7.4999999999999997E-3</v>
      </c>
      <c r="H89" s="7" t="s">
        <v>14</v>
      </c>
      <c r="I89" s="38">
        <f t="shared" si="8"/>
        <v>0.04</v>
      </c>
      <c r="J89" s="39"/>
    </row>
    <row r="90" spans="1:25" ht="29" hidden="1" outlineLevel="1" x14ac:dyDescent="0.35">
      <c r="A90" s="37"/>
      <c r="B90" s="12" t="s">
        <v>76</v>
      </c>
      <c r="C90" s="12" t="s">
        <v>271</v>
      </c>
      <c r="D90" s="73">
        <v>2.5000000000000001E-2</v>
      </c>
      <c r="E90" s="20">
        <v>7.4999999999999997E-3</v>
      </c>
      <c r="F90" s="7" t="s">
        <v>14</v>
      </c>
      <c r="G90" s="33">
        <v>5.0000000000000001E-3</v>
      </c>
      <c r="H90" s="7" t="s">
        <v>14</v>
      </c>
      <c r="I90" s="38">
        <f t="shared" si="8"/>
        <v>3.7499999999999999E-2</v>
      </c>
      <c r="J90" s="39"/>
    </row>
    <row r="91" spans="1:25" hidden="1" outlineLevel="1" x14ac:dyDescent="0.35">
      <c r="A91" s="37"/>
      <c r="B91" s="12" t="s">
        <v>77</v>
      </c>
      <c r="C91" s="12" t="s">
        <v>276</v>
      </c>
      <c r="D91" s="73">
        <v>2.5000000000000001E-2</v>
      </c>
      <c r="E91" s="20">
        <v>7.4999999999999997E-3</v>
      </c>
      <c r="F91" s="7" t="s">
        <v>14</v>
      </c>
      <c r="G91" s="33">
        <v>2.5000000000000001E-3</v>
      </c>
      <c r="H91" s="7" t="s">
        <v>14</v>
      </c>
      <c r="I91" s="38">
        <f t="shared" si="8"/>
        <v>3.5000000000000003E-2</v>
      </c>
      <c r="J91" s="39"/>
    </row>
    <row r="92" spans="1:25" hidden="1" outlineLevel="1" x14ac:dyDescent="0.35">
      <c r="A92" s="37"/>
      <c r="B92" s="12" t="s">
        <v>78</v>
      </c>
      <c r="C92" s="12" t="s">
        <v>269</v>
      </c>
      <c r="D92" s="73">
        <v>2.5000000000000001E-2</v>
      </c>
      <c r="E92" s="20">
        <v>7.4999999999999997E-3</v>
      </c>
      <c r="F92" s="7" t="s">
        <v>14</v>
      </c>
      <c r="G92" s="20">
        <v>7.4999999999999997E-3</v>
      </c>
      <c r="H92" s="7" t="s">
        <v>14</v>
      </c>
      <c r="I92" s="38">
        <f t="shared" si="8"/>
        <v>0.04</v>
      </c>
      <c r="J92" s="39"/>
    </row>
    <row r="93" spans="1:25" s="44" customFormat="1" hidden="1" outlineLevel="1" x14ac:dyDescent="0.35">
      <c r="A93" s="42"/>
      <c r="B93" s="16" t="s">
        <v>205</v>
      </c>
      <c r="C93" s="16" t="s">
        <v>275</v>
      </c>
      <c r="D93" s="73">
        <v>2.5000000000000001E-2</v>
      </c>
      <c r="E93" s="20">
        <v>7.4999999999999997E-3</v>
      </c>
      <c r="F93" s="47"/>
      <c r="G93" s="33">
        <v>2.5000000000000001E-3</v>
      </c>
      <c r="H93" s="47"/>
      <c r="I93" s="38">
        <f t="shared" si="8"/>
        <v>3.5000000000000003E-2</v>
      </c>
      <c r="J93" s="43"/>
    </row>
    <row r="94" spans="1:25" hidden="1" outlineLevel="1" x14ac:dyDescent="0.35">
      <c r="A94" s="42"/>
      <c r="B94" s="16" t="s">
        <v>207</v>
      </c>
      <c r="C94" s="16" t="s">
        <v>267</v>
      </c>
      <c r="D94" s="73">
        <v>2.5000000000000001E-2</v>
      </c>
      <c r="E94" s="20">
        <v>7.4999999999999997E-3</v>
      </c>
      <c r="F94" s="47"/>
      <c r="G94" s="33">
        <v>1.2500000000000001E-2</v>
      </c>
      <c r="H94" s="47"/>
      <c r="I94" s="38">
        <f>D94+E94+MAX(G94:H94)</f>
        <v>4.4999999999999998E-2</v>
      </c>
      <c r="J94" s="43"/>
    </row>
    <row r="95" spans="1:25" hidden="1" outlineLevel="1" x14ac:dyDescent="0.35">
      <c r="A95" s="42"/>
      <c r="B95" s="30" t="s">
        <v>377</v>
      </c>
      <c r="C95" s="16" t="s">
        <v>378</v>
      </c>
      <c r="D95" s="75">
        <v>2.5000000000000001E-2</v>
      </c>
      <c r="E95" s="33">
        <v>7.4999999999999997E-3</v>
      </c>
      <c r="F95" s="47"/>
      <c r="G95" s="33">
        <v>0.01</v>
      </c>
      <c r="H95" s="47"/>
      <c r="I95" s="65">
        <f>D95+E95+MAX(G95:H95)</f>
        <v>4.2500000000000003E-2</v>
      </c>
      <c r="J95" s="43"/>
    </row>
    <row r="96" spans="1:25" hidden="1" outlineLevel="1" x14ac:dyDescent="0.35">
      <c r="A96" s="42"/>
      <c r="B96" s="30" t="s">
        <v>379</v>
      </c>
      <c r="C96" s="16" t="s">
        <v>380</v>
      </c>
      <c r="D96" s="75">
        <v>2.5000000000000001E-2</v>
      </c>
      <c r="E96" s="33">
        <v>7.4999999999999997E-3</v>
      </c>
      <c r="F96" s="47"/>
      <c r="G96" s="33">
        <v>2.5000000000000001E-3</v>
      </c>
      <c r="H96" s="47"/>
      <c r="I96" s="65">
        <f>D96+E96+MAX(G96:H96)</f>
        <v>3.5000000000000003E-2</v>
      </c>
      <c r="J96" s="43"/>
    </row>
    <row r="97" spans="1:25" s="44" customFormat="1" ht="14.5" customHeight="1" x14ac:dyDescent="0.35">
      <c r="A97" s="120" t="s">
        <v>79</v>
      </c>
      <c r="B97" s="121"/>
      <c r="C97" s="122"/>
      <c r="D97" s="143">
        <v>2.5000000000000001E-2</v>
      </c>
      <c r="E97" s="129" t="s">
        <v>13</v>
      </c>
      <c r="F97" s="126" t="s">
        <v>26</v>
      </c>
      <c r="G97" s="129" t="s">
        <v>413</v>
      </c>
      <c r="H97" s="126" t="s">
        <v>26</v>
      </c>
      <c r="I97" s="126" t="s">
        <v>381</v>
      </c>
      <c r="J97" s="115"/>
      <c r="L97" s="53"/>
      <c r="M97" s="53"/>
      <c r="N97" s="53"/>
      <c r="O97" s="53"/>
      <c r="P97" s="53"/>
      <c r="Q97" s="53"/>
      <c r="R97" s="53"/>
      <c r="S97" s="53"/>
      <c r="T97" s="53"/>
      <c r="U97" s="53"/>
      <c r="V97" s="53"/>
      <c r="W97" s="53"/>
      <c r="X97" s="53"/>
      <c r="Y97" s="53"/>
    </row>
    <row r="98" spans="1:25" s="44" customFormat="1" ht="14.5" customHeight="1" collapsed="1" x14ac:dyDescent="0.35">
      <c r="A98" s="117" t="s">
        <v>80</v>
      </c>
      <c r="B98" s="118"/>
      <c r="C98" s="119"/>
      <c r="D98" s="144"/>
      <c r="E98" s="104"/>
      <c r="F98" s="114"/>
      <c r="G98" s="104"/>
      <c r="H98" s="114"/>
      <c r="I98" s="114"/>
      <c r="J98" s="116"/>
      <c r="L98" s="53"/>
      <c r="M98" s="53"/>
      <c r="N98" s="53"/>
      <c r="O98" s="53"/>
      <c r="P98" s="53"/>
      <c r="Q98" s="53"/>
      <c r="R98" s="53"/>
      <c r="S98" s="53"/>
      <c r="T98" s="53"/>
      <c r="U98" s="53"/>
      <c r="V98" s="53"/>
      <c r="W98" s="53"/>
      <c r="X98" s="53"/>
      <c r="Y98" s="53"/>
    </row>
    <row r="99" spans="1:25" ht="15" hidden="1" customHeight="1" outlineLevel="1" x14ac:dyDescent="0.35">
      <c r="A99" s="37"/>
      <c r="B99" s="12" t="s">
        <v>180</v>
      </c>
      <c r="C99" s="12" t="s">
        <v>278</v>
      </c>
      <c r="D99" s="73">
        <v>2.5000000000000001E-2</v>
      </c>
      <c r="E99" s="7" t="s">
        <v>13</v>
      </c>
      <c r="F99" s="7" t="s">
        <v>14</v>
      </c>
      <c r="G99" s="20">
        <v>0.01</v>
      </c>
      <c r="H99" s="7" t="s">
        <v>14</v>
      </c>
      <c r="I99" s="38">
        <f>D99+E99+G99</f>
        <v>3.5000000000000003E-2</v>
      </c>
      <c r="J99" s="39"/>
    </row>
    <row r="100" spans="1:25" ht="15" hidden="1" customHeight="1" outlineLevel="1" x14ac:dyDescent="0.35">
      <c r="A100" s="37"/>
      <c r="B100" s="12" t="s">
        <v>181</v>
      </c>
      <c r="C100" s="12" t="s">
        <v>279</v>
      </c>
      <c r="D100" s="73">
        <v>2.5000000000000001E-2</v>
      </c>
      <c r="E100" s="7" t="s">
        <v>13</v>
      </c>
      <c r="F100" s="7" t="s">
        <v>14</v>
      </c>
      <c r="G100" s="20">
        <v>1.2500000000000001E-2</v>
      </c>
      <c r="H100" s="7" t="s">
        <v>14</v>
      </c>
      <c r="I100" s="38">
        <f t="shared" ref="I100:I102" si="9">D100+E100+G100</f>
        <v>3.7500000000000006E-2</v>
      </c>
      <c r="J100" s="39"/>
    </row>
    <row r="101" spans="1:25" ht="15" hidden="1" customHeight="1" outlineLevel="1" x14ac:dyDescent="0.35">
      <c r="A101" s="37"/>
      <c r="B101" s="12" t="s">
        <v>81</v>
      </c>
      <c r="C101" s="12" t="s">
        <v>280</v>
      </c>
      <c r="D101" s="73">
        <v>2.5000000000000001E-2</v>
      </c>
      <c r="E101" s="7" t="s">
        <v>13</v>
      </c>
      <c r="F101" s="7" t="s">
        <v>14</v>
      </c>
      <c r="G101" s="20">
        <v>0.01</v>
      </c>
      <c r="H101" s="7" t="s">
        <v>14</v>
      </c>
      <c r="I101" s="38">
        <f t="shared" si="9"/>
        <v>3.5000000000000003E-2</v>
      </c>
      <c r="J101" s="39"/>
    </row>
    <row r="102" spans="1:25" ht="15" hidden="1" customHeight="1" outlineLevel="1" x14ac:dyDescent="0.35">
      <c r="A102" s="26"/>
      <c r="B102" s="12" t="s">
        <v>182</v>
      </c>
      <c r="C102" s="12" t="s">
        <v>281</v>
      </c>
      <c r="D102" s="73">
        <v>2.5000000000000001E-2</v>
      </c>
      <c r="E102" s="7" t="s">
        <v>13</v>
      </c>
      <c r="F102" s="7" t="s">
        <v>14</v>
      </c>
      <c r="G102" s="20">
        <v>0.01</v>
      </c>
      <c r="H102" s="7" t="s">
        <v>14</v>
      </c>
      <c r="I102" s="38">
        <f t="shared" si="9"/>
        <v>3.5000000000000003E-2</v>
      </c>
      <c r="J102" s="39"/>
    </row>
    <row r="103" spans="1:25" s="44" customFormat="1" ht="14.5" customHeight="1" x14ac:dyDescent="0.35">
      <c r="A103" s="120" t="s">
        <v>82</v>
      </c>
      <c r="B103" s="121"/>
      <c r="C103" s="122"/>
      <c r="D103" s="123">
        <v>2.5000000000000001E-2</v>
      </c>
      <c r="E103" s="140">
        <v>0.01</v>
      </c>
      <c r="F103" s="126" t="s">
        <v>26</v>
      </c>
      <c r="G103" s="129" t="s">
        <v>419</v>
      </c>
      <c r="H103" s="126" t="s">
        <v>26</v>
      </c>
      <c r="I103" s="153" t="s">
        <v>354</v>
      </c>
      <c r="J103" s="115" t="s">
        <v>351</v>
      </c>
      <c r="L103" s="53"/>
      <c r="M103" s="53"/>
      <c r="N103" s="53"/>
      <c r="O103" s="53"/>
      <c r="P103" s="53"/>
      <c r="Q103" s="53"/>
      <c r="R103" s="53"/>
      <c r="S103" s="53"/>
      <c r="T103" s="53"/>
      <c r="U103" s="53"/>
      <c r="V103" s="53"/>
      <c r="W103" s="53"/>
      <c r="X103" s="53"/>
      <c r="Y103" s="53"/>
    </row>
    <row r="104" spans="1:25" s="44" customFormat="1" ht="14.5" customHeight="1" collapsed="1" x14ac:dyDescent="0.35">
      <c r="A104" s="117" t="s">
        <v>83</v>
      </c>
      <c r="B104" s="118"/>
      <c r="C104" s="119"/>
      <c r="D104" s="98"/>
      <c r="E104" s="141"/>
      <c r="F104" s="114"/>
      <c r="G104" s="104"/>
      <c r="H104" s="114"/>
      <c r="I104" s="154"/>
      <c r="J104" s="116"/>
      <c r="L104" s="53"/>
      <c r="M104" s="53"/>
      <c r="N104" s="53"/>
      <c r="O104" s="53"/>
      <c r="P104" s="53"/>
      <c r="Q104" s="53"/>
      <c r="R104" s="53"/>
      <c r="S104" s="53"/>
      <c r="T104" s="53"/>
      <c r="U104" s="53"/>
      <c r="V104" s="53"/>
      <c r="W104" s="53"/>
      <c r="X104" s="53"/>
      <c r="Y104" s="53"/>
    </row>
    <row r="105" spans="1:25" ht="15" hidden="1" customHeight="1" outlineLevel="1" x14ac:dyDescent="0.35">
      <c r="A105" s="37"/>
      <c r="B105" s="12" t="s">
        <v>84</v>
      </c>
      <c r="C105" s="12" t="s">
        <v>282</v>
      </c>
      <c r="D105" s="73">
        <v>2.5000000000000001E-2</v>
      </c>
      <c r="E105" s="21">
        <v>0.01</v>
      </c>
      <c r="F105" s="7" t="s">
        <v>14</v>
      </c>
      <c r="G105" s="21">
        <v>1.4999999999999999E-2</v>
      </c>
      <c r="H105" s="7" t="s">
        <v>14</v>
      </c>
      <c r="I105" s="38">
        <f>D105+E105+G105</f>
        <v>0.05</v>
      </c>
      <c r="J105" s="39"/>
    </row>
    <row r="106" spans="1:25" ht="15" hidden="1" customHeight="1" outlineLevel="1" x14ac:dyDescent="0.35">
      <c r="A106" s="37"/>
      <c r="B106" s="12" t="s">
        <v>414</v>
      </c>
      <c r="C106" s="12" t="s">
        <v>418</v>
      </c>
      <c r="D106" s="73">
        <v>2.5000000000000001E-2</v>
      </c>
      <c r="E106" s="21">
        <v>0.01</v>
      </c>
      <c r="F106" s="7" t="s">
        <v>14</v>
      </c>
      <c r="G106" s="21">
        <v>0.01</v>
      </c>
      <c r="H106" s="7" t="s">
        <v>14</v>
      </c>
      <c r="I106" s="38">
        <f t="shared" ref="I106:I109" si="10">D106+E106+G106</f>
        <v>4.5000000000000005E-2</v>
      </c>
      <c r="J106" s="39"/>
    </row>
    <row r="107" spans="1:25" ht="15" hidden="1" customHeight="1" outlineLevel="1" x14ac:dyDescent="0.35">
      <c r="A107" s="37"/>
      <c r="B107" s="12" t="s">
        <v>85</v>
      </c>
      <c r="C107" s="12" t="s">
        <v>284</v>
      </c>
      <c r="D107" s="73">
        <v>2.5000000000000001E-2</v>
      </c>
      <c r="E107" s="21">
        <v>0.01</v>
      </c>
      <c r="F107" s="7" t="s">
        <v>14</v>
      </c>
      <c r="G107" s="21">
        <v>0.01</v>
      </c>
      <c r="H107" s="7" t="s">
        <v>14</v>
      </c>
      <c r="I107" s="38">
        <f t="shared" si="10"/>
        <v>4.5000000000000005E-2</v>
      </c>
      <c r="J107" s="39"/>
    </row>
    <row r="108" spans="1:25" ht="15" hidden="1" customHeight="1" outlineLevel="1" x14ac:dyDescent="0.35">
      <c r="A108" s="37"/>
      <c r="B108" s="12" t="s">
        <v>86</v>
      </c>
      <c r="C108" s="12" t="s">
        <v>285</v>
      </c>
      <c r="D108" s="73">
        <v>2.5000000000000001E-2</v>
      </c>
      <c r="E108" s="21">
        <v>0.01</v>
      </c>
      <c r="F108" s="7" t="s">
        <v>14</v>
      </c>
      <c r="G108" s="21">
        <v>1.4999999999999999E-2</v>
      </c>
      <c r="H108" s="7" t="s">
        <v>14</v>
      </c>
      <c r="I108" s="38">
        <f t="shared" si="10"/>
        <v>0.05</v>
      </c>
      <c r="J108" s="39"/>
    </row>
    <row r="109" spans="1:25" ht="15" hidden="1" customHeight="1" outlineLevel="1" x14ac:dyDescent="0.35">
      <c r="A109" s="37"/>
      <c r="B109" s="12" t="s">
        <v>169</v>
      </c>
      <c r="C109" s="12" t="s">
        <v>283</v>
      </c>
      <c r="D109" s="73">
        <v>2.5000000000000001E-2</v>
      </c>
      <c r="E109" s="21">
        <v>0.01</v>
      </c>
      <c r="F109" s="7" t="s">
        <v>14</v>
      </c>
      <c r="G109" s="20">
        <v>7.4999999999999997E-3</v>
      </c>
      <c r="H109" s="7" t="s">
        <v>14</v>
      </c>
      <c r="I109" s="38">
        <f t="shared" si="10"/>
        <v>4.2500000000000003E-2</v>
      </c>
      <c r="J109" s="39"/>
    </row>
    <row r="110" spans="1:25" ht="15" hidden="1" customHeight="1" outlineLevel="1" x14ac:dyDescent="0.35">
      <c r="A110" s="42"/>
      <c r="B110" s="30" t="s">
        <v>415</v>
      </c>
      <c r="C110" s="16" t="s">
        <v>416</v>
      </c>
      <c r="D110" s="75">
        <v>2.5000000000000001E-2</v>
      </c>
      <c r="E110" s="24">
        <v>0.01</v>
      </c>
      <c r="F110" s="72"/>
      <c r="G110" s="33">
        <v>0</v>
      </c>
      <c r="H110" s="72"/>
      <c r="I110" s="65">
        <v>3.5000000000000003E-2</v>
      </c>
      <c r="J110" s="43" t="s">
        <v>417</v>
      </c>
    </row>
    <row r="111" spans="1:25" s="44" customFormat="1" ht="15" customHeight="1" x14ac:dyDescent="0.35">
      <c r="A111" s="120" t="s">
        <v>87</v>
      </c>
      <c r="B111" s="121"/>
      <c r="C111" s="122"/>
      <c r="D111" s="143">
        <v>2.5000000000000001E-2</v>
      </c>
      <c r="E111" s="142">
        <v>0</v>
      </c>
      <c r="F111" s="129"/>
      <c r="G111" s="129" t="s">
        <v>420</v>
      </c>
      <c r="H111" s="126" t="s">
        <v>26</v>
      </c>
      <c r="I111" s="126" t="s">
        <v>28</v>
      </c>
      <c r="J111" s="115"/>
      <c r="L111" s="53"/>
      <c r="M111" s="53"/>
      <c r="N111" s="53"/>
      <c r="O111" s="53"/>
      <c r="P111" s="53"/>
      <c r="Q111" s="53"/>
      <c r="R111" s="53"/>
      <c r="S111" s="53"/>
      <c r="T111" s="53"/>
      <c r="U111" s="53"/>
      <c r="V111" s="53"/>
      <c r="W111" s="53"/>
      <c r="X111" s="53"/>
      <c r="Y111" s="53"/>
    </row>
    <row r="112" spans="1:25" s="44" customFormat="1" ht="14.5" customHeight="1" collapsed="1" x14ac:dyDescent="0.35">
      <c r="A112" s="117" t="s">
        <v>89</v>
      </c>
      <c r="B112" s="118"/>
      <c r="C112" s="119"/>
      <c r="D112" s="144"/>
      <c r="E112" s="100"/>
      <c r="F112" s="104"/>
      <c r="G112" s="104"/>
      <c r="H112" s="114"/>
      <c r="I112" s="114"/>
      <c r="J112" s="116"/>
      <c r="L112" s="53"/>
      <c r="M112" s="53"/>
      <c r="N112" s="53"/>
      <c r="O112" s="53"/>
      <c r="P112" s="53"/>
      <c r="Q112" s="53"/>
      <c r="R112" s="53"/>
      <c r="S112" s="53"/>
      <c r="T112" s="53"/>
      <c r="U112" s="53"/>
      <c r="V112" s="53"/>
      <c r="W112" s="53"/>
      <c r="X112" s="53"/>
      <c r="Y112" s="53"/>
    </row>
    <row r="113" spans="1:25" hidden="1" outlineLevel="1" x14ac:dyDescent="0.35">
      <c r="A113" s="37"/>
      <c r="B113" s="12" t="s">
        <v>183</v>
      </c>
      <c r="C113" s="12" t="s">
        <v>341</v>
      </c>
      <c r="D113" s="29">
        <v>2.5000000000000001E-2</v>
      </c>
      <c r="E113" s="13">
        <v>0</v>
      </c>
      <c r="F113" s="7" t="s">
        <v>14</v>
      </c>
      <c r="G113" s="27">
        <v>1.2500000000000001E-2</v>
      </c>
      <c r="H113" s="7" t="s">
        <v>14</v>
      </c>
      <c r="I113" s="38">
        <f>D113+MAX(G113:H113)</f>
        <v>3.7500000000000006E-2</v>
      </c>
      <c r="J113" s="39"/>
    </row>
    <row r="114" spans="1:25" hidden="1" outlineLevel="1" x14ac:dyDescent="0.35">
      <c r="A114" s="37"/>
      <c r="B114" s="12" t="s">
        <v>184</v>
      </c>
      <c r="C114" s="12" t="s">
        <v>342</v>
      </c>
      <c r="D114" s="29">
        <v>2.5000000000000001E-2</v>
      </c>
      <c r="E114" s="13">
        <v>0</v>
      </c>
      <c r="F114" s="13"/>
      <c r="G114" s="27">
        <v>1.4999999999999999E-2</v>
      </c>
      <c r="H114" s="7" t="s">
        <v>14</v>
      </c>
      <c r="I114" s="38">
        <f>D114+MAX(G114:H114)</f>
        <v>0.04</v>
      </c>
      <c r="J114" s="39"/>
    </row>
    <row r="115" spans="1:25" hidden="1" outlineLevel="1" x14ac:dyDescent="0.35">
      <c r="A115" s="42"/>
      <c r="B115" s="16" t="s">
        <v>185</v>
      </c>
      <c r="C115" s="16" t="s">
        <v>343</v>
      </c>
      <c r="D115" s="29">
        <v>2.5000000000000001E-2</v>
      </c>
      <c r="E115" s="13">
        <v>0</v>
      </c>
      <c r="F115" s="47"/>
      <c r="G115" s="28">
        <v>5.0000000000000001E-3</v>
      </c>
      <c r="H115" s="47"/>
      <c r="I115" s="38">
        <f t="shared" ref="I115" si="11">D115+MAX(G115:H115)</f>
        <v>3.0000000000000002E-2</v>
      </c>
      <c r="J115" s="39"/>
    </row>
    <row r="116" spans="1:25" ht="14.5" hidden="1" customHeight="1" outlineLevel="1" x14ac:dyDescent="0.35">
      <c r="A116" s="42"/>
      <c r="B116" s="66" t="s">
        <v>383</v>
      </c>
      <c r="C116" s="66" t="s">
        <v>384</v>
      </c>
      <c r="D116" s="73">
        <v>2.5000000000000001E-2</v>
      </c>
      <c r="E116" s="13">
        <v>0</v>
      </c>
      <c r="F116" s="46"/>
      <c r="G116" s="67">
        <v>1.25E-3</v>
      </c>
      <c r="H116" s="47"/>
      <c r="I116" s="63">
        <f>D116+MAX(G116:H116)</f>
        <v>2.6250000000000002E-2</v>
      </c>
      <c r="J116" s="43" t="s">
        <v>172</v>
      </c>
    </row>
    <row r="117" spans="1:25" ht="14.5" hidden="1" customHeight="1" outlineLevel="1" x14ac:dyDescent="0.35">
      <c r="A117" s="42"/>
      <c r="B117" s="66" t="s">
        <v>385</v>
      </c>
      <c r="C117" s="66" t="s">
        <v>386</v>
      </c>
      <c r="D117" s="73">
        <v>2.5000000000000001E-2</v>
      </c>
      <c r="E117" s="13">
        <v>0</v>
      </c>
      <c r="F117" s="46"/>
      <c r="G117" s="67">
        <v>1.25E-3</v>
      </c>
      <c r="H117" s="47"/>
      <c r="I117" s="63">
        <f>D117+MAX(G117:H117)</f>
        <v>2.6250000000000002E-2</v>
      </c>
      <c r="J117" s="43" t="s">
        <v>172</v>
      </c>
    </row>
    <row r="118" spans="1:25" hidden="1" outlineLevel="1" x14ac:dyDescent="0.35">
      <c r="A118" s="42"/>
      <c r="B118" s="66" t="s">
        <v>387</v>
      </c>
      <c r="C118" s="66" t="s">
        <v>388</v>
      </c>
      <c r="D118" s="73">
        <v>2.5000000000000001E-2</v>
      </c>
      <c r="E118" s="13">
        <v>0</v>
      </c>
      <c r="F118" s="46"/>
      <c r="G118" s="67">
        <v>1.25E-3</v>
      </c>
      <c r="H118" s="47"/>
      <c r="I118" s="63">
        <f>D118+MAX(G118:H118)</f>
        <v>2.6250000000000002E-2</v>
      </c>
      <c r="J118" s="43" t="s">
        <v>172</v>
      </c>
    </row>
    <row r="119" spans="1:25" ht="29" hidden="1" outlineLevel="1" x14ac:dyDescent="0.35">
      <c r="A119" s="42"/>
      <c r="B119" s="66" t="s">
        <v>389</v>
      </c>
      <c r="C119" s="66" t="s">
        <v>390</v>
      </c>
      <c r="D119" s="73">
        <v>2.5000000000000001E-2</v>
      </c>
      <c r="E119" s="13">
        <v>0</v>
      </c>
      <c r="F119" s="46"/>
      <c r="G119" s="67">
        <v>1.25E-3</v>
      </c>
      <c r="H119" s="47"/>
      <c r="I119" s="63">
        <f>D119+MAX(G119:H119)</f>
        <v>2.6250000000000002E-2</v>
      </c>
      <c r="J119" s="43" t="s">
        <v>172</v>
      </c>
    </row>
    <row r="120" spans="1:25" s="44" customFormat="1" ht="15" customHeight="1" x14ac:dyDescent="0.35">
      <c r="A120" s="120" t="s">
        <v>90</v>
      </c>
      <c r="B120" s="121"/>
      <c r="C120" s="122"/>
      <c r="D120" s="155" t="s">
        <v>44</v>
      </c>
      <c r="E120" s="142">
        <v>0</v>
      </c>
      <c r="F120" s="126" t="s">
        <v>26</v>
      </c>
      <c r="G120" s="129" t="s">
        <v>202</v>
      </c>
      <c r="H120" s="126" t="s">
        <v>26</v>
      </c>
      <c r="I120" s="126" t="s">
        <v>91</v>
      </c>
      <c r="J120" s="115" t="s">
        <v>358</v>
      </c>
      <c r="L120" s="53"/>
      <c r="M120" s="53"/>
      <c r="N120" s="53"/>
      <c r="O120" s="53"/>
      <c r="P120" s="53"/>
      <c r="Q120" s="53"/>
      <c r="R120" s="53"/>
      <c r="S120" s="53"/>
      <c r="T120" s="53"/>
      <c r="U120" s="53"/>
      <c r="V120" s="53"/>
      <c r="W120" s="53"/>
      <c r="X120" s="53"/>
      <c r="Y120" s="53"/>
    </row>
    <row r="121" spans="1:25" s="44" customFormat="1" ht="14.5" customHeight="1" collapsed="1" x14ac:dyDescent="0.35">
      <c r="A121" s="117" t="s">
        <v>209</v>
      </c>
      <c r="B121" s="118"/>
      <c r="C121" s="119"/>
      <c r="D121" s="156"/>
      <c r="E121" s="100"/>
      <c r="F121" s="114"/>
      <c r="G121" s="104"/>
      <c r="H121" s="114"/>
      <c r="I121" s="114"/>
      <c r="J121" s="116"/>
      <c r="L121" s="53"/>
      <c r="M121" s="53"/>
      <c r="N121" s="53"/>
      <c r="O121" s="53"/>
      <c r="P121" s="53"/>
      <c r="Q121" s="53"/>
      <c r="R121" s="53"/>
      <c r="S121" s="53"/>
      <c r="T121" s="53"/>
      <c r="U121" s="53"/>
      <c r="V121" s="53"/>
      <c r="W121" s="53"/>
      <c r="X121" s="53"/>
      <c r="Y121" s="53"/>
    </row>
    <row r="122" spans="1:25" hidden="1" outlineLevel="1" x14ac:dyDescent="0.35">
      <c r="A122" s="37"/>
      <c r="B122" s="12" t="s">
        <v>189</v>
      </c>
      <c r="C122" s="12" t="s">
        <v>290</v>
      </c>
      <c r="D122" s="74" t="s">
        <v>44</v>
      </c>
      <c r="E122" s="7" t="s">
        <v>13</v>
      </c>
      <c r="F122" s="15"/>
      <c r="G122" s="27">
        <v>2.5000000000000001E-3</v>
      </c>
      <c r="H122" s="15"/>
      <c r="I122" s="38">
        <f>D122+E122+G122</f>
        <v>2.75E-2</v>
      </c>
      <c r="J122" s="39"/>
    </row>
    <row r="123" spans="1:25" hidden="1" outlineLevel="1" x14ac:dyDescent="0.35">
      <c r="A123" s="37"/>
      <c r="B123" s="12" t="s">
        <v>92</v>
      </c>
      <c r="C123" s="12" t="s">
        <v>289</v>
      </c>
      <c r="D123" s="15" t="s">
        <v>44</v>
      </c>
      <c r="E123" s="7" t="s">
        <v>13</v>
      </c>
      <c r="F123" s="15" t="s">
        <v>14</v>
      </c>
      <c r="G123" s="27">
        <v>1.7500000000000002E-2</v>
      </c>
      <c r="H123" s="15" t="s">
        <v>14</v>
      </c>
      <c r="I123" s="38">
        <f t="shared" ref="I123:I126" si="12">D123+E123+G123</f>
        <v>4.2500000000000003E-2</v>
      </c>
      <c r="J123" s="39"/>
    </row>
    <row r="124" spans="1:25" hidden="1" outlineLevel="1" x14ac:dyDescent="0.35">
      <c r="A124" s="37"/>
      <c r="B124" s="12" t="s">
        <v>93</v>
      </c>
      <c r="C124" s="12" t="s">
        <v>288</v>
      </c>
      <c r="D124" s="15" t="s">
        <v>44</v>
      </c>
      <c r="E124" s="7" t="s">
        <v>13</v>
      </c>
      <c r="F124" s="15" t="s">
        <v>14</v>
      </c>
      <c r="G124" s="27">
        <v>1.7500000000000002E-2</v>
      </c>
      <c r="H124" s="15" t="s">
        <v>14</v>
      </c>
      <c r="I124" s="38">
        <f t="shared" si="12"/>
        <v>4.2500000000000003E-2</v>
      </c>
      <c r="J124" s="39"/>
    </row>
    <row r="125" spans="1:25" hidden="1" outlineLevel="1" x14ac:dyDescent="0.35">
      <c r="A125" s="37"/>
      <c r="B125" s="12" t="s">
        <v>94</v>
      </c>
      <c r="C125" s="12" t="s">
        <v>287</v>
      </c>
      <c r="D125" s="15" t="s">
        <v>44</v>
      </c>
      <c r="E125" s="7" t="s">
        <v>13</v>
      </c>
      <c r="F125" s="15" t="s">
        <v>14</v>
      </c>
      <c r="G125" s="27">
        <v>7.4999999999999997E-3</v>
      </c>
      <c r="H125" s="15" t="s">
        <v>14</v>
      </c>
      <c r="I125" s="38">
        <f t="shared" si="12"/>
        <v>3.2500000000000001E-2</v>
      </c>
      <c r="J125" s="39"/>
    </row>
    <row r="126" spans="1:25" ht="14.5" hidden="1" customHeight="1" outlineLevel="1" x14ac:dyDescent="0.35">
      <c r="A126" s="37"/>
      <c r="B126" s="12" t="s">
        <v>199</v>
      </c>
      <c r="C126" s="12" t="s">
        <v>286</v>
      </c>
      <c r="D126" s="15" t="s">
        <v>44</v>
      </c>
      <c r="E126" s="7" t="s">
        <v>13</v>
      </c>
      <c r="F126" s="15" t="s">
        <v>14</v>
      </c>
      <c r="G126" s="27">
        <v>0.02</v>
      </c>
      <c r="H126" s="15" t="s">
        <v>14</v>
      </c>
      <c r="I126" s="38">
        <f t="shared" si="12"/>
        <v>4.4999999999999998E-2</v>
      </c>
      <c r="J126" s="39"/>
      <c r="L126" s="68"/>
    </row>
    <row r="127" spans="1:25" s="44" customFormat="1" ht="14.5" customHeight="1" x14ac:dyDescent="0.35">
      <c r="A127" s="120" t="s">
        <v>95</v>
      </c>
      <c r="B127" s="121"/>
      <c r="C127" s="122"/>
      <c r="D127" s="155" t="s">
        <v>44</v>
      </c>
      <c r="E127" s="142">
        <v>0.01</v>
      </c>
      <c r="F127" s="126" t="s">
        <v>26</v>
      </c>
      <c r="G127" s="129" t="s">
        <v>218</v>
      </c>
      <c r="H127" s="160"/>
      <c r="I127" s="126" t="s">
        <v>391</v>
      </c>
      <c r="J127" s="157"/>
      <c r="L127" s="53"/>
      <c r="M127" s="53"/>
      <c r="N127" s="53"/>
      <c r="O127" s="53"/>
      <c r="P127" s="53"/>
      <c r="Q127" s="53"/>
      <c r="R127" s="53"/>
      <c r="S127" s="53"/>
      <c r="T127" s="53"/>
      <c r="U127" s="53"/>
      <c r="V127" s="53"/>
      <c r="W127" s="53"/>
      <c r="X127" s="53"/>
      <c r="Y127" s="53"/>
    </row>
    <row r="128" spans="1:25" ht="14.5" customHeight="1" collapsed="1" x14ac:dyDescent="0.35">
      <c r="A128" s="117" t="s">
        <v>96</v>
      </c>
      <c r="B128" s="118"/>
      <c r="C128" s="119"/>
      <c r="D128" s="156"/>
      <c r="E128" s="100"/>
      <c r="F128" s="114"/>
      <c r="G128" s="104"/>
      <c r="H128" s="161"/>
      <c r="I128" s="114"/>
      <c r="J128" s="158"/>
    </row>
    <row r="129" spans="1:25" hidden="1" outlineLevel="1" x14ac:dyDescent="0.35">
      <c r="A129" s="37"/>
      <c r="B129" s="12" t="s">
        <v>97</v>
      </c>
      <c r="C129" s="12" t="s">
        <v>291</v>
      </c>
      <c r="D129" s="15" t="s">
        <v>44</v>
      </c>
      <c r="E129" s="14">
        <v>0.01</v>
      </c>
      <c r="F129" s="7" t="s">
        <v>14</v>
      </c>
      <c r="G129" s="7" t="s">
        <v>47</v>
      </c>
      <c r="H129" s="7"/>
      <c r="I129" s="41">
        <f>D129+E129+G129+H129</f>
        <v>5.5000000000000007E-2</v>
      </c>
      <c r="J129" s="39" t="s">
        <v>26</v>
      </c>
    </row>
    <row r="130" spans="1:25" hidden="1" outlineLevel="1" x14ac:dyDescent="0.35">
      <c r="A130" s="37"/>
      <c r="B130" s="12" t="s">
        <v>98</v>
      </c>
      <c r="C130" s="12" t="s">
        <v>294</v>
      </c>
      <c r="D130" s="15" t="s">
        <v>44</v>
      </c>
      <c r="E130" s="14">
        <v>0.01</v>
      </c>
      <c r="F130" s="7" t="s">
        <v>14</v>
      </c>
      <c r="G130" s="13">
        <v>0.01</v>
      </c>
      <c r="H130" s="7"/>
      <c r="I130" s="41">
        <f>D130+E130+G130+H130</f>
        <v>4.5000000000000005E-2</v>
      </c>
      <c r="J130" s="22"/>
    </row>
    <row r="131" spans="1:25" hidden="1" outlineLevel="1" x14ac:dyDescent="0.35">
      <c r="A131" s="37"/>
      <c r="B131" s="12" t="s">
        <v>200</v>
      </c>
      <c r="C131" s="12" t="s">
        <v>293</v>
      </c>
      <c r="D131" s="29">
        <v>2.5000000000000001E-2</v>
      </c>
      <c r="E131" s="14">
        <v>0.01</v>
      </c>
      <c r="F131" s="7"/>
      <c r="G131" s="13">
        <v>0.01</v>
      </c>
      <c r="H131" s="7"/>
      <c r="I131" s="41">
        <f>D131+E131+G131+H131</f>
        <v>4.5000000000000005E-2</v>
      </c>
      <c r="J131" s="22" t="s">
        <v>392</v>
      </c>
    </row>
    <row r="132" spans="1:25" s="44" customFormat="1" ht="14.5" hidden="1" customHeight="1" outlineLevel="1" x14ac:dyDescent="0.35">
      <c r="A132" s="37"/>
      <c r="B132" s="12" t="s">
        <v>99</v>
      </c>
      <c r="C132" s="12" t="s">
        <v>292</v>
      </c>
      <c r="D132" s="15" t="s">
        <v>44</v>
      </c>
      <c r="E132" s="14">
        <v>0.01</v>
      </c>
      <c r="F132" s="7" t="s">
        <v>14</v>
      </c>
      <c r="G132" s="7" t="s">
        <v>47</v>
      </c>
      <c r="H132" s="7"/>
      <c r="I132" s="41">
        <f>D132+E132+G132+H132</f>
        <v>5.5000000000000007E-2</v>
      </c>
      <c r="J132" s="39" t="s">
        <v>26</v>
      </c>
      <c r="L132" s="53"/>
      <c r="M132" s="53"/>
      <c r="N132" s="53"/>
      <c r="O132" s="53"/>
      <c r="P132" s="53"/>
      <c r="Q132" s="53"/>
      <c r="R132" s="53"/>
      <c r="S132" s="53"/>
      <c r="T132" s="53"/>
      <c r="U132" s="53"/>
      <c r="V132" s="53"/>
      <c r="W132" s="53"/>
      <c r="X132" s="53"/>
      <c r="Y132" s="53"/>
    </row>
    <row r="133" spans="1:25" s="44" customFormat="1" ht="14.5" customHeight="1" x14ac:dyDescent="0.35">
      <c r="A133" s="120" t="s">
        <v>100</v>
      </c>
      <c r="B133" s="121"/>
      <c r="C133" s="122"/>
      <c r="D133" s="143" t="s">
        <v>44</v>
      </c>
      <c r="E133" s="159">
        <v>5.0000000000000001E-3</v>
      </c>
      <c r="F133" s="126" t="s">
        <v>26</v>
      </c>
      <c r="G133" s="159" t="s">
        <v>425</v>
      </c>
      <c r="H133" s="126" t="s">
        <v>26</v>
      </c>
      <c r="I133" s="113" t="s">
        <v>393</v>
      </c>
      <c r="J133" s="115"/>
      <c r="L133" s="53"/>
      <c r="M133" s="53"/>
      <c r="N133" s="53"/>
      <c r="O133" s="53"/>
      <c r="P133" s="53"/>
      <c r="Q133" s="53"/>
      <c r="R133" s="53"/>
      <c r="S133" s="53"/>
      <c r="T133" s="53"/>
      <c r="U133" s="53"/>
      <c r="V133" s="53"/>
      <c r="W133" s="53"/>
      <c r="X133" s="53"/>
      <c r="Y133" s="53"/>
    </row>
    <row r="134" spans="1:25" ht="14.5" customHeight="1" collapsed="1" x14ac:dyDescent="0.35">
      <c r="A134" s="117" t="s">
        <v>101</v>
      </c>
      <c r="B134" s="118"/>
      <c r="C134" s="119"/>
      <c r="D134" s="144"/>
      <c r="E134" s="125"/>
      <c r="F134" s="114"/>
      <c r="G134" s="125"/>
      <c r="H134" s="114"/>
      <c r="I134" s="114"/>
      <c r="J134" s="116"/>
    </row>
    <row r="135" spans="1:25" hidden="1" outlineLevel="1" x14ac:dyDescent="0.35">
      <c r="A135" s="37"/>
      <c r="B135" s="12" t="s">
        <v>102</v>
      </c>
      <c r="C135" s="12" t="s">
        <v>297</v>
      </c>
      <c r="D135" s="75">
        <v>2.5000000000000001E-2</v>
      </c>
      <c r="E135" s="21">
        <v>5.0000000000000001E-3</v>
      </c>
      <c r="F135" s="7" t="s">
        <v>14</v>
      </c>
      <c r="G135" s="21">
        <v>0.01</v>
      </c>
      <c r="H135" s="7" t="s">
        <v>14</v>
      </c>
      <c r="I135" s="64">
        <f t="shared" ref="I135:I139" si="13">D135+E135+G135</f>
        <v>0.04</v>
      </c>
      <c r="J135" s="39"/>
    </row>
    <row r="136" spans="1:25" hidden="1" outlineLevel="1" x14ac:dyDescent="0.35">
      <c r="A136" s="37"/>
      <c r="B136" s="12" t="s">
        <v>103</v>
      </c>
      <c r="C136" s="12" t="s">
        <v>296</v>
      </c>
      <c r="D136" s="75">
        <v>2.5000000000000001E-2</v>
      </c>
      <c r="E136" s="21">
        <v>5.0000000000000001E-3</v>
      </c>
      <c r="F136" s="7" t="s">
        <v>14</v>
      </c>
      <c r="G136" s="21">
        <v>5.0000000000000001E-3</v>
      </c>
      <c r="H136" s="7" t="s">
        <v>14</v>
      </c>
      <c r="I136" s="64">
        <f t="shared" si="13"/>
        <v>3.5000000000000003E-2</v>
      </c>
      <c r="J136" s="39"/>
    </row>
    <row r="137" spans="1:25" ht="29" hidden="1" outlineLevel="1" x14ac:dyDescent="0.35">
      <c r="A137" s="37"/>
      <c r="B137" s="12" t="s">
        <v>104</v>
      </c>
      <c r="C137" s="12" t="s">
        <v>295</v>
      </c>
      <c r="D137" s="75">
        <v>2.5000000000000001E-2</v>
      </c>
      <c r="E137" s="21">
        <v>5.0000000000000001E-3</v>
      </c>
      <c r="F137" s="7" t="s">
        <v>14</v>
      </c>
      <c r="G137" s="21">
        <v>5.0000000000000001E-3</v>
      </c>
      <c r="H137" s="7" t="s">
        <v>14</v>
      </c>
      <c r="I137" s="64">
        <f t="shared" si="13"/>
        <v>3.5000000000000003E-2</v>
      </c>
      <c r="J137" s="39"/>
    </row>
    <row r="138" spans="1:25" hidden="1" outlineLevel="1" x14ac:dyDescent="0.35">
      <c r="A138" s="37"/>
      <c r="B138" s="12" t="s">
        <v>105</v>
      </c>
      <c r="C138" s="12" t="s">
        <v>298</v>
      </c>
      <c r="D138" s="75">
        <v>2.5000000000000001E-2</v>
      </c>
      <c r="E138" s="21">
        <v>5.0000000000000001E-3</v>
      </c>
      <c r="F138" s="7" t="s">
        <v>14</v>
      </c>
      <c r="G138" s="21">
        <v>5.0000000000000001E-3</v>
      </c>
      <c r="H138" s="7" t="s">
        <v>14</v>
      </c>
      <c r="I138" s="64">
        <f t="shared" si="13"/>
        <v>3.5000000000000003E-2</v>
      </c>
      <c r="J138" s="39"/>
    </row>
    <row r="139" spans="1:25" hidden="1" outlineLevel="1" x14ac:dyDescent="0.35">
      <c r="A139" s="37"/>
      <c r="B139" s="12" t="s">
        <v>171</v>
      </c>
      <c r="C139" s="12" t="s">
        <v>299</v>
      </c>
      <c r="D139" s="75">
        <v>2.5000000000000001E-2</v>
      </c>
      <c r="E139" s="21">
        <v>5.0000000000000001E-3</v>
      </c>
      <c r="F139" s="7" t="s">
        <v>14</v>
      </c>
      <c r="G139" s="21">
        <v>5.0000000000000001E-3</v>
      </c>
      <c r="H139" s="7" t="s">
        <v>14</v>
      </c>
      <c r="I139" s="64">
        <f t="shared" si="13"/>
        <v>3.5000000000000003E-2</v>
      </c>
      <c r="J139" s="39"/>
    </row>
    <row r="140" spans="1:25" s="44" customFormat="1" ht="14.5" customHeight="1" x14ac:dyDescent="0.35">
      <c r="A140" s="120" t="s">
        <v>106</v>
      </c>
      <c r="B140" s="121"/>
      <c r="C140" s="122"/>
      <c r="D140" s="143">
        <v>2.5000000000000001E-2</v>
      </c>
      <c r="E140" s="129" t="s">
        <v>13</v>
      </c>
      <c r="F140" s="126" t="s">
        <v>26</v>
      </c>
      <c r="G140" s="129" t="s">
        <v>421</v>
      </c>
      <c r="H140" s="126" t="s">
        <v>26</v>
      </c>
      <c r="I140" s="126" t="s">
        <v>11</v>
      </c>
      <c r="J140" s="115" t="s">
        <v>394</v>
      </c>
      <c r="L140" s="40"/>
      <c r="M140" s="53"/>
      <c r="N140" s="53"/>
      <c r="O140" s="53"/>
      <c r="P140" s="53"/>
      <c r="Q140" s="53"/>
      <c r="R140" s="53"/>
      <c r="S140" s="53"/>
      <c r="T140" s="53"/>
      <c r="U140" s="53"/>
      <c r="V140" s="53"/>
      <c r="W140" s="53"/>
      <c r="X140" s="53"/>
      <c r="Y140" s="53"/>
    </row>
    <row r="141" spans="1:25" ht="14.5" customHeight="1" x14ac:dyDescent="0.35">
      <c r="A141" s="117" t="s">
        <v>107</v>
      </c>
      <c r="B141" s="118"/>
      <c r="C141" s="119"/>
      <c r="D141" s="144"/>
      <c r="E141" s="104"/>
      <c r="F141" s="114"/>
      <c r="G141" s="104"/>
      <c r="H141" s="114"/>
      <c r="I141" s="114"/>
      <c r="J141" s="116"/>
    </row>
    <row r="142" spans="1:25" outlineLevel="1" x14ac:dyDescent="0.35">
      <c r="A142" s="37"/>
      <c r="B142" s="12" t="s">
        <v>108</v>
      </c>
      <c r="C142" s="12" t="s">
        <v>300</v>
      </c>
      <c r="D142" s="29">
        <v>2.5000000000000001E-2</v>
      </c>
      <c r="E142" s="7" t="s">
        <v>13</v>
      </c>
      <c r="F142" s="7" t="s">
        <v>14</v>
      </c>
      <c r="G142" s="21">
        <v>0.02</v>
      </c>
      <c r="H142" s="7" t="s">
        <v>14</v>
      </c>
      <c r="I142" s="41">
        <f>SUM(D142:H142)</f>
        <v>4.4999999999999998E-2</v>
      </c>
      <c r="J142" s="39"/>
    </row>
    <row r="143" spans="1:25" outlineLevel="1" x14ac:dyDescent="0.35">
      <c r="A143" s="37"/>
      <c r="B143" s="12" t="s">
        <v>109</v>
      </c>
      <c r="C143" s="12" t="s">
        <v>301</v>
      </c>
      <c r="D143" s="29">
        <v>2.5000000000000001E-2</v>
      </c>
      <c r="E143" s="7" t="s">
        <v>13</v>
      </c>
      <c r="F143" s="7" t="s">
        <v>14</v>
      </c>
      <c r="G143" s="20">
        <v>1.2500000000000001E-2</v>
      </c>
      <c r="H143" s="7" t="s">
        <v>14</v>
      </c>
      <c r="I143" s="38">
        <f t="shared" ref="I143:I145" si="14">SUM(D143:H143)</f>
        <v>3.7500000000000006E-2</v>
      </c>
      <c r="J143" s="39"/>
    </row>
    <row r="144" spans="1:25" outlineLevel="1" x14ac:dyDescent="0.35">
      <c r="A144" s="37"/>
      <c r="B144" s="12" t="s">
        <v>110</v>
      </c>
      <c r="C144" s="12" t="s">
        <v>302</v>
      </c>
      <c r="D144" s="73">
        <v>2.5000000000000001E-2</v>
      </c>
      <c r="E144" s="7" t="s">
        <v>13</v>
      </c>
      <c r="F144" s="7"/>
      <c r="G144" s="7">
        <v>3.7499999999999999E-3</v>
      </c>
      <c r="H144" s="7"/>
      <c r="I144" s="63">
        <f>SUM(D144:H144)</f>
        <v>2.8750000000000001E-2</v>
      </c>
      <c r="J144" s="39" t="s">
        <v>215</v>
      </c>
    </row>
    <row r="145" spans="1:25" s="44" customFormat="1" ht="14.5" customHeight="1" outlineLevel="1" x14ac:dyDescent="0.35">
      <c r="A145" s="37"/>
      <c r="B145" s="12" t="s">
        <v>170</v>
      </c>
      <c r="C145" s="12" t="s">
        <v>303</v>
      </c>
      <c r="D145" s="29">
        <v>2.5000000000000001E-2</v>
      </c>
      <c r="E145" s="7" t="s">
        <v>13</v>
      </c>
      <c r="F145" s="7" t="s">
        <v>14</v>
      </c>
      <c r="G145" s="7">
        <v>8.7500000000000008E-3</v>
      </c>
      <c r="H145" s="7" t="s">
        <v>14</v>
      </c>
      <c r="I145" s="63">
        <f t="shared" si="14"/>
        <v>3.3750000000000002E-2</v>
      </c>
      <c r="J145" s="39" t="s">
        <v>172</v>
      </c>
      <c r="L145" s="40"/>
      <c r="M145" s="53"/>
      <c r="N145" s="53"/>
      <c r="O145" s="53"/>
      <c r="P145" s="53"/>
      <c r="Q145" s="53"/>
      <c r="R145" s="53"/>
      <c r="S145" s="53"/>
      <c r="T145" s="53"/>
      <c r="U145" s="53"/>
      <c r="V145" s="53"/>
      <c r="W145" s="53"/>
      <c r="X145" s="53"/>
      <c r="Y145" s="53"/>
    </row>
    <row r="146" spans="1:25" s="44" customFormat="1" ht="14.5" customHeight="1" x14ac:dyDescent="0.35">
      <c r="A146" s="120" t="s">
        <v>111</v>
      </c>
      <c r="B146" s="121"/>
      <c r="C146" s="122"/>
      <c r="D146" s="123">
        <v>2.5000000000000001E-2</v>
      </c>
      <c r="E146" s="142">
        <v>0.01</v>
      </c>
      <c r="F146" s="129" t="s">
        <v>88</v>
      </c>
      <c r="G146" s="129" t="s">
        <v>167</v>
      </c>
      <c r="H146" s="155"/>
      <c r="I146" s="113" t="s">
        <v>349</v>
      </c>
      <c r="J146" s="115" t="s">
        <v>217</v>
      </c>
      <c r="L146" s="40"/>
      <c r="M146" s="53"/>
      <c r="N146" s="53"/>
      <c r="O146" s="53"/>
      <c r="P146" s="53"/>
      <c r="Q146" s="53"/>
      <c r="R146" s="53"/>
      <c r="S146" s="53"/>
      <c r="T146" s="53"/>
      <c r="U146" s="53"/>
      <c r="V146" s="53"/>
      <c r="W146" s="53"/>
      <c r="X146" s="53"/>
      <c r="Y146" s="53"/>
    </row>
    <row r="147" spans="1:25" ht="31.5" customHeight="1" collapsed="1" x14ac:dyDescent="0.35">
      <c r="A147" s="137" t="s">
        <v>113</v>
      </c>
      <c r="B147" s="138"/>
      <c r="C147" s="139"/>
      <c r="D147" s="98"/>
      <c r="E147" s="100"/>
      <c r="F147" s="104"/>
      <c r="G147" s="104"/>
      <c r="H147" s="156"/>
      <c r="I147" s="107"/>
      <c r="J147" s="116"/>
    </row>
    <row r="148" spans="1:25" hidden="1" outlineLevel="1" x14ac:dyDescent="0.35">
      <c r="A148" s="42"/>
      <c r="B148" s="30" t="s">
        <v>114</v>
      </c>
      <c r="C148" s="30" t="s">
        <v>306</v>
      </c>
      <c r="D148" s="73">
        <v>2.5000000000000001E-2</v>
      </c>
      <c r="E148" s="23">
        <v>0.01</v>
      </c>
      <c r="F148" s="47" t="s">
        <v>14</v>
      </c>
      <c r="G148" s="31">
        <v>1.4999999999999999E-2</v>
      </c>
      <c r="H148" s="18"/>
      <c r="I148" s="19">
        <v>0.05</v>
      </c>
      <c r="J148" s="43"/>
    </row>
    <row r="149" spans="1:25" hidden="1" outlineLevel="1" x14ac:dyDescent="0.35">
      <c r="A149" s="42"/>
      <c r="B149" s="30" t="s">
        <v>395</v>
      </c>
      <c r="C149" s="30" t="s">
        <v>307</v>
      </c>
      <c r="D149" s="73">
        <v>2.5000000000000001E-2</v>
      </c>
      <c r="E149" s="23">
        <v>0.01</v>
      </c>
      <c r="F149" s="47" t="s">
        <v>14</v>
      </c>
      <c r="G149" s="24">
        <v>0.01</v>
      </c>
      <c r="H149" s="18"/>
      <c r="I149" s="19">
        <v>4.4999999999999998E-2</v>
      </c>
      <c r="J149" s="43"/>
    </row>
    <row r="150" spans="1:25" hidden="1" outlineLevel="1" x14ac:dyDescent="0.35">
      <c r="A150" s="42"/>
      <c r="B150" s="30" t="s">
        <v>166</v>
      </c>
      <c r="C150" s="30" t="s">
        <v>305</v>
      </c>
      <c r="D150" s="73">
        <v>2.5000000000000001E-2</v>
      </c>
      <c r="E150" s="23">
        <v>0.01</v>
      </c>
      <c r="F150" s="47" t="s">
        <v>14</v>
      </c>
      <c r="G150" s="24">
        <v>0.02</v>
      </c>
      <c r="H150" s="18"/>
      <c r="I150" s="19">
        <v>5.5E-2</v>
      </c>
      <c r="J150" s="43"/>
    </row>
    <row r="151" spans="1:25" hidden="1" outlineLevel="1" x14ac:dyDescent="0.35">
      <c r="A151" s="42"/>
      <c r="B151" s="30" t="s">
        <v>115</v>
      </c>
      <c r="C151" s="30" t="s">
        <v>304</v>
      </c>
      <c r="D151" s="73">
        <v>2.5000000000000001E-2</v>
      </c>
      <c r="E151" s="23">
        <v>0.01</v>
      </c>
      <c r="F151" s="23">
        <v>0.01</v>
      </c>
      <c r="G151" s="24">
        <v>2.5000000000000001E-2</v>
      </c>
      <c r="H151" s="18"/>
      <c r="I151" s="19">
        <v>0.06</v>
      </c>
      <c r="J151" s="43"/>
    </row>
    <row r="152" spans="1:25" s="44" customFormat="1" ht="14.15" hidden="1" customHeight="1" outlineLevel="1" x14ac:dyDescent="0.35">
      <c r="A152" s="42"/>
      <c r="B152" s="30" t="s">
        <v>116</v>
      </c>
      <c r="C152" s="30" t="s">
        <v>308</v>
      </c>
      <c r="D152" s="73">
        <v>2.5000000000000001E-2</v>
      </c>
      <c r="E152" s="23">
        <v>0.01</v>
      </c>
      <c r="F152" s="47" t="s">
        <v>14</v>
      </c>
      <c r="G152" s="24">
        <v>0.01</v>
      </c>
      <c r="H152" s="23"/>
      <c r="I152" s="19">
        <f t="shared" ref="I152" si="15">SUM(D152:H152)</f>
        <v>4.5000000000000005E-2</v>
      </c>
      <c r="J152" s="43"/>
      <c r="L152" s="40"/>
      <c r="M152" s="53"/>
      <c r="N152" s="53"/>
      <c r="O152" s="53"/>
      <c r="P152" s="53"/>
      <c r="Q152" s="53"/>
      <c r="R152" s="53"/>
      <c r="S152" s="53"/>
      <c r="T152" s="53"/>
      <c r="U152" s="53"/>
      <c r="V152" s="53"/>
      <c r="W152" s="53"/>
      <c r="X152" s="53"/>
      <c r="Y152" s="53"/>
    </row>
    <row r="153" spans="1:25" s="44" customFormat="1" ht="14.5" customHeight="1" x14ac:dyDescent="0.35">
      <c r="A153" s="120" t="s">
        <v>117</v>
      </c>
      <c r="B153" s="121"/>
      <c r="C153" s="122"/>
      <c r="D153" s="143">
        <v>2.5000000000000001E-2</v>
      </c>
      <c r="E153" s="142">
        <v>0</v>
      </c>
      <c r="F153" s="126" t="s">
        <v>26</v>
      </c>
      <c r="G153" s="129" t="s">
        <v>382</v>
      </c>
      <c r="H153" s="126" t="s">
        <v>26</v>
      </c>
      <c r="I153" s="126" t="s">
        <v>36</v>
      </c>
      <c r="J153" s="162"/>
      <c r="L153" s="40"/>
      <c r="M153" s="53"/>
      <c r="N153" s="53"/>
      <c r="O153" s="53"/>
      <c r="P153" s="53"/>
      <c r="Q153" s="53"/>
      <c r="R153" s="53"/>
      <c r="S153" s="53"/>
      <c r="T153" s="53"/>
      <c r="U153" s="53"/>
      <c r="V153" s="53"/>
      <c r="W153" s="53"/>
      <c r="X153" s="53"/>
      <c r="Y153" s="53"/>
    </row>
    <row r="154" spans="1:25" ht="14.5" customHeight="1" collapsed="1" x14ac:dyDescent="0.35">
      <c r="A154" s="117" t="s">
        <v>118</v>
      </c>
      <c r="B154" s="118"/>
      <c r="C154" s="119"/>
      <c r="D154" s="144"/>
      <c r="E154" s="100"/>
      <c r="F154" s="114"/>
      <c r="G154" s="104"/>
      <c r="H154" s="114"/>
      <c r="I154" s="114"/>
      <c r="J154" s="163"/>
    </row>
    <row r="155" spans="1:25" hidden="1" outlineLevel="1" x14ac:dyDescent="0.35">
      <c r="A155" s="37"/>
      <c r="B155" s="12" t="s">
        <v>119</v>
      </c>
      <c r="C155" s="12" t="s">
        <v>313</v>
      </c>
      <c r="D155" s="29">
        <v>2.5000000000000001E-2</v>
      </c>
      <c r="E155" s="7" t="s">
        <v>13</v>
      </c>
      <c r="F155" s="7" t="s">
        <v>14</v>
      </c>
      <c r="G155" s="20">
        <v>5.0000000000000001E-3</v>
      </c>
      <c r="H155" s="7" t="s">
        <v>14</v>
      </c>
      <c r="I155" s="38">
        <f>D155+E155+G155</f>
        <v>3.0000000000000002E-2</v>
      </c>
      <c r="J155" s="22"/>
    </row>
    <row r="156" spans="1:25" hidden="1" outlineLevel="1" x14ac:dyDescent="0.35">
      <c r="A156" s="37"/>
      <c r="B156" s="12" t="s">
        <v>120</v>
      </c>
      <c r="C156" s="12" t="s">
        <v>309</v>
      </c>
      <c r="D156" s="29">
        <v>2.5000000000000001E-2</v>
      </c>
      <c r="E156" s="7" t="s">
        <v>13</v>
      </c>
      <c r="F156" s="7" t="s">
        <v>14</v>
      </c>
      <c r="G156" s="20">
        <v>0.01</v>
      </c>
      <c r="H156" s="7" t="s">
        <v>14</v>
      </c>
      <c r="I156" s="38">
        <f t="shared" ref="I156:I161" si="16">D156+E156+G156</f>
        <v>3.5000000000000003E-2</v>
      </c>
      <c r="J156" s="22"/>
    </row>
    <row r="157" spans="1:25" hidden="1" outlineLevel="1" x14ac:dyDescent="0.35">
      <c r="A157" s="37"/>
      <c r="B157" s="12" t="s">
        <v>121</v>
      </c>
      <c r="C157" s="12" t="s">
        <v>311</v>
      </c>
      <c r="D157" s="29">
        <v>2.5000000000000001E-2</v>
      </c>
      <c r="E157" s="7" t="s">
        <v>13</v>
      </c>
      <c r="F157" s="7" t="s">
        <v>14</v>
      </c>
      <c r="G157" s="20">
        <v>5.0000000000000001E-3</v>
      </c>
      <c r="H157" s="7" t="s">
        <v>14</v>
      </c>
      <c r="I157" s="38">
        <f t="shared" si="16"/>
        <v>3.0000000000000002E-2</v>
      </c>
      <c r="J157" s="22"/>
    </row>
    <row r="158" spans="1:25" hidden="1" outlineLevel="1" x14ac:dyDescent="0.35">
      <c r="A158" s="37"/>
      <c r="B158" s="12" t="s">
        <v>122</v>
      </c>
      <c r="C158" s="12" t="s">
        <v>314</v>
      </c>
      <c r="D158" s="29">
        <v>2.5000000000000001E-2</v>
      </c>
      <c r="E158" s="7" t="s">
        <v>13</v>
      </c>
      <c r="F158" s="7" t="s">
        <v>14</v>
      </c>
      <c r="G158" s="20">
        <v>2.5000000000000001E-3</v>
      </c>
      <c r="H158" s="7" t="s">
        <v>14</v>
      </c>
      <c r="I158" s="38">
        <f t="shared" si="16"/>
        <v>2.75E-2</v>
      </c>
      <c r="J158" s="22"/>
    </row>
    <row r="159" spans="1:25" hidden="1" outlineLevel="1" x14ac:dyDescent="0.35">
      <c r="A159" s="37"/>
      <c r="B159" s="12" t="s">
        <v>123</v>
      </c>
      <c r="C159" s="12" t="s">
        <v>310</v>
      </c>
      <c r="D159" s="29">
        <v>2.5000000000000001E-2</v>
      </c>
      <c r="E159" s="7" t="s">
        <v>13</v>
      </c>
      <c r="F159" s="7" t="s">
        <v>14</v>
      </c>
      <c r="G159" s="20">
        <v>7.4999999999999997E-3</v>
      </c>
      <c r="H159" s="7" t="s">
        <v>14</v>
      </c>
      <c r="I159" s="38">
        <f t="shared" si="16"/>
        <v>3.2500000000000001E-2</v>
      </c>
      <c r="J159" s="22"/>
    </row>
    <row r="160" spans="1:25" ht="29" hidden="1" outlineLevel="1" x14ac:dyDescent="0.35">
      <c r="A160" s="37"/>
      <c r="B160" s="12" t="s">
        <v>204</v>
      </c>
      <c r="C160" s="12" t="s">
        <v>315</v>
      </c>
      <c r="D160" s="29">
        <v>2.5000000000000001E-2</v>
      </c>
      <c r="E160" s="13">
        <v>0</v>
      </c>
      <c r="F160" s="7"/>
      <c r="G160" s="20">
        <v>2.5000000000000001E-3</v>
      </c>
      <c r="H160" s="7"/>
      <c r="I160" s="38">
        <f t="shared" si="16"/>
        <v>2.75E-2</v>
      </c>
      <c r="J160" s="22"/>
    </row>
    <row r="161" spans="1:25" s="44" customFormat="1" ht="43.5" hidden="1" outlineLevel="1" x14ac:dyDescent="0.35">
      <c r="A161" s="37"/>
      <c r="B161" s="12" t="s">
        <v>124</v>
      </c>
      <c r="C161" s="12" t="s">
        <v>312</v>
      </c>
      <c r="D161" s="73">
        <v>2.5000000000000001E-2</v>
      </c>
      <c r="E161" s="7" t="s">
        <v>13</v>
      </c>
      <c r="F161" s="7" t="s">
        <v>14</v>
      </c>
      <c r="G161" s="20">
        <v>5.0000000000000001E-3</v>
      </c>
      <c r="H161" s="7" t="s">
        <v>14</v>
      </c>
      <c r="I161" s="38">
        <f t="shared" si="16"/>
        <v>3.0000000000000002E-2</v>
      </c>
      <c r="J161" s="22" t="s">
        <v>396</v>
      </c>
      <c r="L161" s="40"/>
      <c r="M161" s="69"/>
      <c r="N161" s="53"/>
      <c r="O161" s="53"/>
      <c r="P161" s="53"/>
      <c r="Q161" s="53"/>
      <c r="R161" s="53"/>
      <c r="S161" s="53"/>
      <c r="T161" s="53"/>
      <c r="U161" s="53"/>
      <c r="V161" s="53"/>
      <c r="W161" s="53"/>
      <c r="X161" s="53"/>
      <c r="Y161" s="53"/>
    </row>
    <row r="162" spans="1:25" s="44" customFormat="1" ht="14.5" customHeight="1" x14ac:dyDescent="0.35">
      <c r="A162" s="120" t="s">
        <v>125</v>
      </c>
      <c r="B162" s="121"/>
      <c r="C162" s="122"/>
      <c r="D162" s="143">
        <v>2.5000000000000001E-2</v>
      </c>
      <c r="E162" s="159">
        <v>1.4999999999999999E-2</v>
      </c>
      <c r="F162" s="126" t="s">
        <v>26</v>
      </c>
      <c r="G162" s="129" t="s">
        <v>192</v>
      </c>
      <c r="H162" s="129"/>
      <c r="I162" s="176" t="s">
        <v>345</v>
      </c>
      <c r="J162" s="115"/>
      <c r="L162" s="40"/>
      <c r="M162" s="53"/>
      <c r="N162" s="53"/>
      <c r="O162" s="53"/>
      <c r="P162" s="53"/>
      <c r="Q162" s="53"/>
      <c r="R162" s="53"/>
      <c r="S162" s="53"/>
      <c r="T162" s="53"/>
      <c r="U162" s="53"/>
      <c r="V162" s="53"/>
      <c r="W162" s="53"/>
      <c r="X162" s="53"/>
      <c r="Y162" s="53"/>
    </row>
    <row r="163" spans="1:25" ht="14.5" customHeight="1" collapsed="1" x14ac:dyDescent="0.35">
      <c r="A163" s="117" t="s">
        <v>126</v>
      </c>
      <c r="B163" s="118"/>
      <c r="C163" s="119"/>
      <c r="D163" s="144"/>
      <c r="E163" s="125"/>
      <c r="F163" s="114"/>
      <c r="G163" s="104"/>
      <c r="H163" s="104"/>
      <c r="I163" s="177"/>
      <c r="J163" s="164"/>
    </row>
    <row r="164" spans="1:25" hidden="1" outlineLevel="1" x14ac:dyDescent="0.35">
      <c r="A164" s="37"/>
      <c r="B164" s="12" t="s">
        <v>397</v>
      </c>
      <c r="C164" s="12" t="s">
        <v>321</v>
      </c>
      <c r="D164" s="15" t="s">
        <v>44</v>
      </c>
      <c r="E164" s="21">
        <v>1.4999999999999999E-2</v>
      </c>
      <c r="F164" s="7" t="s">
        <v>14</v>
      </c>
      <c r="G164" s="20">
        <v>2.5000000000000001E-3</v>
      </c>
      <c r="H164" s="7" t="s">
        <v>14</v>
      </c>
      <c r="I164" s="38">
        <f>D164+E164+G164</f>
        <v>4.2500000000000003E-2</v>
      </c>
      <c r="J164" s="39" t="s">
        <v>26</v>
      </c>
    </row>
    <row r="165" spans="1:25" hidden="1" outlineLevel="1" x14ac:dyDescent="0.35">
      <c r="A165" s="37"/>
      <c r="B165" s="12" t="s">
        <v>191</v>
      </c>
      <c r="C165" s="12" t="s">
        <v>320</v>
      </c>
      <c r="D165" s="15" t="s">
        <v>44</v>
      </c>
      <c r="E165" s="21">
        <v>1.4999999999999999E-2</v>
      </c>
      <c r="F165" s="7"/>
      <c r="G165" s="20">
        <v>2.5000000000000001E-3</v>
      </c>
      <c r="H165" s="7"/>
      <c r="I165" s="38">
        <f>D165+E165+G165</f>
        <v>4.2500000000000003E-2</v>
      </c>
      <c r="J165" s="22"/>
    </row>
    <row r="166" spans="1:25" hidden="1" outlineLevel="1" x14ac:dyDescent="0.35">
      <c r="A166" s="37"/>
      <c r="B166" s="12" t="s">
        <v>127</v>
      </c>
      <c r="C166" s="12" t="s">
        <v>317</v>
      </c>
      <c r="D166" s="15" t="s">
        <v>44</v>
      </c>
      <c r="E166" s="21">
        <v>1.4999999999999999E-2</v>
      </c>
      <c r="F166" s="7"/>
      <c r="G166" s="13">
        <v>0.02</v>
      </c>
      <c r="H166" s="7"/>
      <c r="I166" s="38">
        <f t="shared" ref="I166:I169" si="17">D166+E166+G166</f>
        <v>0.06</v>
      </c>
      <c r="J166" s="39"/>
    </row>
    <row r="167" spans="1:25" hidden="1" outlineLevel="1" x14ac:dyDescent="0.35">
      <c r="A167" s="37"/>
      <c r="B167" s="12" t="s">
        <v>128</v>
      </c>
      <c r="C167" s="12" t="s">
        <v>318</v>
      </c>
      <c r="D167" s="15" t="s">
        <v>44</v>
      </c>
      <c r="E167" s="21">
        <v>1.4999999999999999E-2</v>
      </c>
      <c r="F167" s="7" t="s">
        <v>14</v>
      </c>
      <c r="G167" s="21">
        <v>1.4999999999999999E-2</v>
      </c>
      <c r="H167" s="7"/>
      <c r="I167" s="38">
        <f t="shared" si="17"/>
        <v>5.5E-2</v>
      </c>
      <c r="J167" s="39"/>
    </row>
    <row r="168" spans="1:25" hidden="1" outlineLevel="1" x14ac:dyDescent="0.35">
      <c r="A168" s="37"/>
      <c r="B168" s="12" t="s">
        <v>129</v>
      </c>
      <c r="C168" s="12" t="s">
        <v>316</v>
      </c>
      <c r="D168" s="15" t="s">
        <v>44</v>
      </c>
      <c r="E168" s="21">
        <v>1.4999999999999999E-2</v>
      </c>
      <c r="F168" s="7" t="s">
        <v>14</v>
      </c>
      <c r="G168" s="20">
        <v>1.7500000000000002E-2</v>
      </c>
      <c r="H168" s="7"/>
      <c r="I168" s="38">
        <f t="shared" si="17"/>
        <v>5.7500000000000002E-2</v>
      </c>
      <c r="J168" s="39"/>
    </row>
    <row r="169" spans="1:25" s="44" customFormat="1" ht="14.5" hidden="1" customHeight="1" outlineLevel="1" x14ac:dyDescent="0.35">
      <c r="A169" s="37"/>
      <c r="B169" s="12" t="s">
        <v>130</v>
      </c>
      <c r="C169" s="12" t="s">
        <v>319</v>
      </c>
      <c r="D169" s="15" t="s">
        <v>44</v>
      </c>
      <c r="E169" s="21">
        <v>1.4999999999999999E-2</v>
      </c>
      <c r="F169" s="7" t="s">
        <v>14</v>
      </c>
      <c r="G169" s="20">
        <v>1.2500000000000001E-2</v>
      </c>
      <c r="H169" s="7"/>
      <c r="I169" s="38">
        <f t="shared" si="17"/>
        <v>5.2500000000000005E-2</v>
      </c>
      <c r="J169" s="22"/>
      <c r="L169" s="40"/>
      <c r="M169" s="53"/>
      <c r="N169" s="53"/>
      <c r="O169" s="53"/>
      <c r="P169" s="53"/>
      <c r="Q169" s="53"/>
      <c r="R169" s="53"/>
      <c r="S169" s="53"/>
      <c r="T169" s="53"/>
      <c r="U169" s="53"/>
      <c r="V169" s="53"/>
      <c r="W169" s="53"/>
      <c r="X169" s="53"/>
      <c r="Y169" s="53"/>
    </row>
    <row r="170" spans="1:25" s="44" customFormat="1" ht="14.5" customHeight="1" x14ac:dyDescent="0.35">
      <c r="A170" s="120" t="s">
        <v>131</v>
      </c>
      <c r="B170" s="121"/>
      <c r="C170" s="122"/>
      <c r="D170" s="143">
        <v>2.5000000000000001E-2</v>
      </c>
      <c r="E170" s="140">
        <v>5.0000000000000001E-3</v>
      </c>
      <c r="F170" s="126" t="s">
        <v>26</v>
      </c>
      <c r="G170" s="129" t="s">
        <v>179</v>
      </c>
      <c r="H170" s="165"/>
      <c r="I170" s="113" t="s">
        <v>356</v>
      </c>
      <c r="J170" s="157" t="s">
        <v>355</v>
      </c>
      <c r="L170" s="40"/>
      <c r="M170" s="69"/>
      <c r="N170" s="53"/>
      <c r="O170" s="53"/>
      <c r="P170" s="53"/>
      <c r="Q170" s="53"/>
      <c r="R170" s="53"/>
      <c r="S170" s="53"/>
      <c r="T170" s="53"/>
      <c r="U170" s="53"/>
      <c r="V170" s="53"/>
      <c r="W170" s="53"/>
      <c r="X170" s="53"/>
      <c r="Y170" s="53"/>
    </row>
    <row r="171" spans="1:25" ht="15" customHeight="1" collapsed="1" x14ac:dyDescent="0.35">
      <c r="A171" s="117" t="s">
        <v>132</v>
      </c>
      <c r="B171" s="118"/>
      <c r="C171" s="119"/>
      <c r="D171" s="144"/>
      <c r="E171" s="141"/>
      <c r="F171" s="114"/>
      <c r="G171" s="104"/>
      <c r="H171" s="114"/>
      <c r="I171" s="107"/>
      <c r="J171" s="164"/>
    </row>
    <row r="172" spans="1:25" ht="15" hidden="1" customHeight="1" outlineLevel="1" x14ac:dyDescent="0.35">
      <c r="A172" s="37"/>
      <c r="B172" s="12" t="s">
        <v>133</v>
      </c>
      <c r="C172" s="12" t="s">
        <v>323</v>
      </c>
      <c r="D172" s="73">
        <v>2.5000000000000001E-2</v>
      </c>
      <c r="E172" s="20">
        <v>5.0000000000000001E-3</v>
      </c>
      <c r="F172" s="15" t="s">
        <v>14</v>
      </c>
      <c r="G172" s="29">
        <v>5.0000000000000001E-3</v>
      </c>
      <c r="H172" s="15" t="s">
        <v>14</v>
      </c>
      <c r="I172" s="38">
        <f>SUM(D172:H172)</f>
        <v>3.5000000000000003E-2</v>
      </c>
      <c r="J172" s="39" t="s">
        <v>172</v>
      </c>
    </row>
    <row r="173" spans="1:25" hidden="1" outlineLevel="1" x14ac:dyDescent="0.35">
      <c r="A173" s="37"/>
      <c r="B173" s="12" t="s">
        <v>134</v>
      </c>
      <c r="C173" s="12" t="s">
        <v>322</v>
      </c>
      <c r="D173" s="73">
        <v>2.5000000000000001E-2</v>
      </c>
      <c r="E173" s="20">
        <v>5.0000000000000001E-3</v>
      </c>
      <c r="F173" s="15" t="s">
        <v>14</v>
      </c>
      <c r="G173" s="27">
        <v>1.2500000000000001E-2</v>
      </c>
      <c r="H173" s="15" t="s">
        <v>14</v>
      </c>
      <c r="I173" s="38">
        <f t="shared" ref="I173:I177" si="18">SUM(D173:H173)</f>
        <v>4.2500000000000003E-2</v>
      </c>
      <c r="J173" s="39"/>
    </row>
    <row r="174" spans="1:25" ht="30" hidden="1" customHeight="1" outlineLevel="1" x14ac:dyDescent="0.35">
      <c r="A174" s="37"/>
      <c r="B174" s="12" t="s">
        <v>135</v>
      </c>
      <c r="C174" s="12" t="s">
        <v>324</v>
      </c>
      <c r="D174" s="73">
        <v>2.5000000000000001E-2</v>
      </c>
      <c r="E174" s="20">
        <v>5.0000000000000001E-3</v>
      </c>
      <c r="F174" s="15" t="s">
        <v>14</v>
      </c>
      <c r="G174" s="27">
        <v>2.5000000000000001E-3</v>
      </c>
      <c r="H174" s="15" t="s">
        <v>14</v>
      </c>
      <c r="I174" s="38">
        <f t="shared" si="18"/>
        <v>3.2500000000000001E-2</v>
      </c>
      <c r="J174" s="39" t="s">
        <v>172</v>
      </c>
    </row>
    <row r="175" spans="1:25" ht="15" hidden="1" customHeight="1" outlineLevel="1" x14ac:dyDescent="0.35">
      <c r="A175" s="37"/>
      <c r="B175" s="12" t="s">
        <v>136</v>
      </c>
      <c r="C175" s="12" t="s">
        <v>325</v>
      </c>
      <c r="D175" s="73">
        <v>2.5000000000000001E-2</v>
      </c>
      <c r="E175" s="20">
        <v>5.0000000000000001E-3</v>
      </c>
      <c r="F175" s="15" t="s">
        <v>14</v>
      </c>
      <c r="G175" s="27">
        <v>2.5000000000000001E-3</v>
      </c>
      <c r="H175" s="15" t="s">
        <v>14</v>
      </c>
      <c r="I175" s="38">
        <f t="shared" si="18"/>
        <v>3.2500000000000001E-2</v>
      </c>
      <c r="J175" s="39"/>
    </row>
    <row r="176" spans="1:25" ht="15" hidden="1" customHeight="1" outlineLevel="1" x14ac:dyDescent="0.35">
      <c r="A176" s="37"/>
      <c r="B176" s="12" t="s">
        <v>137</v>
      </c>
      <c r="C176" s="12" t="s">
        <v>326</v>
      </c>
      <c r="D176" s="73">
        <v>2.5000000000000001E-2</v>
      </c>
      <c r="E176" s="20">
        <v>5.0000000000000001E-3</v>
      </c>
      <c r="F176" s="15"/>
      <c r="G176" s="27">
        <v>2.5000000000000001E-3</v>
      </c>
      <c r="H176" s="15"/>
      <c r="I176" s="38">
        <f t="shared" si="18"/>
        <v>3.2500000000000001E-2</v>
      </c>
      <c r="J176" s="43"/>
    </row>
    <row r="177" spans="1:25" s="44" customFormat="1" ht="14.5" hidden="1" customHeight="1" outlineLevel="1" x14ac:dyDescent="0.35">
      <c r="A177" s="37"/>
      <c r="B177" s="12" t="s">
        <v>138</v>
      </c>
      <c r="C177" s="12" t="s">
        <v>327</v>
      </c>
      <c r="D177" s="73">
        <v>2.5000000000000001E-2</v>
      </c>
      <c r="E177" s="20">
        <v>5.0000000000000001E-3</v>
      </c>
      <c r="F177" s="15" t="s">
        <v>14</v>
      </c>
      <c r="G177" s="27">
        <v>2.5000000000000001E-3</v>
      </c>
      <c r="H177" s="15" t="s">
        <v>14</v>
      </c>
      <c r="I177" s="38">
        <f t="shared" si="18"/>
        <v>3.2500000000000001E-2</v>
      </c>
      <c r="J177" s="39" t="s">
        <v>172</v>
      </c>
      <c r="L177" s="40"/>
      <c r="M177" s="53"/>
      <c r="N177" s="53"/>
      <c r="O177" s="53"/>
      <c r="P177" s="53"/>
      <c r="Q177" s="53"/>
      <c r="R177" s="53"/>
      <c r="S177" s="53"/>
      <c r="T177" s="53"/>
      <c r="U177" s="53"/>
      <c r="V177" s="53"/>
      <c r="W177" s="53"/>
      <c r="X177" s="53"/>
      <c r="Y177" s="53"/>
    </row>
    <row r="178" spans="1:25" s="44" customFormat="1" ht="14.5" customHeight="1" x14ac:dyDescent="0.35">
      <c r="A178" s="120" t="s">
        <v>139</v>
      </c>
      <c r="B178" s="121"/>
      <c r="C178" s="122"/>
      <c r="D178" s="143">
        <v>2.5000000000000001E-2</v>
      </c>
      <c r="E178" s="129" t="s">
        <v>13</v>
      </c>
      <c r="F178" s="129" t="s">
        <v>88</v>
      </c>
      <c r="G178" s="129" t="s">
        <v>422</v>
      </c>
      <c r="H178" s="129" t="s">
        <v>26</v>
      </c>
      <c r="I178" s="113" t="s">
        <v>381</v>
      </c>
      <c r="J178" s="157"/>
      <c r="L178" s="40"/>
      <c r="M178" s="53"/>
      <c r="N178" s="53"/>
      <c r="O178" s="53"/>
      <c r="P178" s="53"/>
      <c r="Q178" s="53"/>
      <c r="R178" s="53"/>
      <c r="S178" s="53"/>
      <c r="T178" s="53"/>
      <c r="U178" s="53"/>
      <c r="V178" s="53"/>
      <c r="W178" s="53"/>
      <c r="X178" s="53"/>
      <c r="Y178" s="53"/>
    </row>
    <row r="179" spans="1:25" ht="14.5" customHeight="1" collapsed="1" x14ac:dyDescent="0.35">
      <c r="A179" s="117" t="s">
        <v>140</v>
      </c>
      <c r="B179" s="118"/>
      <c r="C179" s="119"/>
      <c r="D179" s="144"/>
      <c r="E179" s="104"/>
      <c r="F179" s="104"/>
      <c r="G179" s="104"/>
      <c r="H179" s="104"/>
      <c r="I179" s="107"/>
      <c r="J179" s="158"/>
    </row>
    <row r="180" spans="1:25" hidden="1" outlineLevel="1" x14ac:dyDescent="0.35">
      <c r="A180" s="37"/>
      <c r="B180" s="12" t="s">
        <v>141</v>
      </c>
      <c r="C180" s="12" t="s">
        <v>329</v>
      </c>
      <c r="D180" s="29">
        <v>2.5000000000000001E-2</v>
      </c>
      <c r="E180" s="15" t="s">
        <v>13</v>
      </c>
      <c r="F180" s="15" t="s">
        <v>14</v>
      </c>
      <c r="G180" s="27">
        <v>0.01</v>
      </c>
      <c r="H180" s="15" t="s">
        <v>14</v>
      </c>
      <c r="I180" s="32">
        <f>D180+E180+MAX(F180,G180)</f>
        <v>3.5000000000000003E-2</v>
      </c>
      <c r="J180" s="39"/>
    </row>
    <row r="181" spans="1:25" hidden="1" outlineLevel="1" x14ac:dyDescent="0.35">
      <c r="A181" s="37"/>
      <c r="B181" s="12" t="s">
        <v>142</v>
      </c>
      <c r="C181" s="12" t="s">
        <v>330</v>
      </c>
      <c r="D181" s="29">
        <v>2.5000000000000001E-2</v>
      </c>
      <c r="E181" s="15" t="s">
        <v>13</v>
      </c>
      <c r="F181" s="15" t="s">
        <v>14</v>
      </c>
      <c r="G181" s="28">
        <v>2.5000000000000001E-3</v>
      </c>
      <c r="H181" s="15" t="s">
        <v>14</v>
      </c>
      <c r="I181" s="32">
        <f t="shared" ref="I181:I183" si="19">D181+E181+MAX(F181,G181)</f>
        <v>2.75E-2</v>
      </c>
      <c r="J181" s="39"/>
    </row>
    <row r="182" spans="1:25" hidden="1" outlineLevel="1" x14ac:dyDescent="0.35">
      <c r="A182" s="37"/>
      <c r="B182" s="12" t="s">
        <v>143</v>
      </c>
      <c r="C182" s="12" t="s">
        <v>328</v>
      </c>
      <c r="D182" s="29">
        <v>2.5000000000000001E-2</v>
      </c>
      <c r="E182" s="15" t="s">
        <v>13</v>
      </c>
      <c r="F182" s="14">
        <v>0.01</v>
      </c>
      <c r="G182" s="27">
        <v>1.2500000000000001E-2</v>
      </c>
      <c r="H182" s="15" t="s">
        <v>14</v>
      </c>
      <c r="I182" s="32">
        <f t="shared" si="19"/>
        <v>3.7500000000000006E-2</v>
      </c>
      <c r="J182" s="39"/>
    </row>
    <row r="183" spans="1:25" s="44" customFormat="1" ht="14.5" hidden="1" customHeight="1" outlineLevel="1" x14ac:dyDescent="0.35">
      <c r="A183" s="37"/>
      <c r="B183" s="16" t="s">
        <v>186</v>
      </c>
      <c r="C183" s="16" t="s">
        <v>331</v>
      </c>
      <c r="D183" s="29">
        <v>2.5000000000000001E-2</v>
      </c>
      <c r="E183" s="17" t="s">
        <v>13</v>
      </c>
      <c r="F183" s="17" t="s">
        <v>14</v>
      </c>
      <c r="G183" s="28">
        <v>5.0000000000000001E-3</v>
      </c>
      <c r="H183" s="17" t="s">
        <v>14</v>
      </c>
      <c r="I183" s="32">
        <f t="shared" si="19"/>
        <v>3.0000000000000002E-2</v>
      </c>
      <c r="J183" s="22"/>
      <c r="L183" s="40"/>
      <c r="M183" s="53"/>
      <c r="N183" s="53"/>
      <c r="O183" s="53"/>
      <c r="P183" s="53"/>
      <c r="Q183" s="53"/>
      <c r="R183" s="53"/>
      <c r="S183" s="53"/>
      <c r="T183" s="53"/>
      <c r="U183" s="53"/>
      <c r="V183" s="53"/>
      <c r="W183" s="53"/>
      <c r="X183" s="53"/>
      <c r="Y183" s="53"/>
    </row>
    <row r="184" spans="1:25" s="44" customFormat="1" ht="14.5" customHeight="1" x14ac:dyDescent="0.35">
      <c r="A184" s="120" t="s">
        <v>398</v>
      </c>
      <c r="B184" s="121"/>
      <c r="C184" s="122"/>
      <c r="D184" s="143">
        <v>2.5000000000000001E-2</v>
      </c>
      <c r="E184" s="142">
        <v>0.02</v>
      </c>
      <c r="F184" s="126"/>
      <c r="G184" s="129" t="s">
        <v>426</v>
      </c>
      <c r="H184" s="129" t="s">
        <v>399</v>
      </c>
      <c r="I184" s="167" t="s">
        <v>400</v>
      </c>
      <c r="J184" s="169"/>
      <c r="L184" s="40"/>
      <c r="M184" s="53"/>
      <c r="N184" s="53"/>
      <c r="O184" s="53"/>
      <c r="P184" s="53"/>
      <c r="Q184" s="53"/>
      <c r="R184" s="53"/>
      <c r="S184" s="53"/>
      <c r="T184" s="53"/>
      <c r="U184" s="53"/>
      <c r="V184" s="53"/>
      <c r="W184" s="53"/>
      <c r="X184" s="53"/>
      <c r="Y184" s="53"/>
    </row>
    <row r="185" spans="1:25" ht="14.5" customHeight="1" collapsed="1" x14ac:dyDescent="0.35">
      <c r="A185" s="117" t="s">
        <v>401</v>
      </c>
      <c r="B185" s="118"/>
      <c r="C185" s="119"/>
      <c r="D185" s="144"/>
      <c r="E185" s="100"/>
      <c r="F185" s="114"/>
      <c r="G185" s="104"/>
      <c r="H185" s="104"/>
      <c r="I185" s="168"/>
      <c r="J185" s="170"/>
    </row>
    <row r="186" spans="1:25" hidden="1" outlineLevel="1" x14ac:dyDescent="0.35">
      <c r="A186" s="37"/>
      <c r="B186" s="12" t="s">
        <v>402</v>
      </c>
      <c r="C186" s="12" t="s">
        <v>403</v>
      </c>
      <c r="D186" s="21">
        <v>2.5000000000000001E-2</v>
      </c>
      <c r="E186" s="13">
        <v>0.02</v>
      </c>
      <c r="F186" s="7"/>
      <c r="G186" s="13">
        <v>0.01</v>
      </c>
      <c r="H186" s="13">
        <v>0</v>
      </c>
      <c r="I186" s="41">
        <f>SUM(D186:H186)</f>
        <v>5.5E-2</v>
      </c>
      <c r="J186" s="39"/>
    </row>
    <row r="187" spans="1:25" hidden="1" outlineLevel="1" x14ac:dyDescent="0.35">
      <c r="A187" s="37"/>
      <c r="B187" s="12" t="s">
        <v>404</v>
      </c>
      <c r="C187" s="12" t="s">
        <v>405</v>
      </c>
      <c r="D187" s="21">
        <v>2.5000000000000001E-2</v>
      </c>
      <c r="E187" s="13">
        <v>0.02</v>
      </c>
      <c r="F187" s="7" t="s">
        <v>26</v>
      </c>
      <c r="G187" s="13">
        <v>0.01</v>
      </c>
      <c r="H187" s="13">
        <v>0.03</v>
      </c>
      <c r="I187" s="41">
        <f t="shared" ref="I187:I189" si="20">SUM(D187:H187)</f>
        <v>8.4999999999999992E-2</v>
      </c>
      <c r="J187" s="39"/>
    </row>
    <row r="188" spans="1:25" hidden="1" outlineLevel="1" x14ac:dyDescent="0.35">
      <c r="A188" s="37"/>
      <c r="B188" s="12" t="s">
        <v>406</v>
      </c>
      <c r="C188" s="12" t="s">
        <v>407</v>
      </c>
      <c r="D188" s="21">
        <v>2.5000000000000001E-2</v>
      </c>
      <c r="E188" s="13">
        <v>0.02</v>
      </c>
      <c r="F188" s="7" t="s">
        <v>26</v>
      </c>
      <c r="G188" s="13">
        <v>0.01</v>
      </c>
      <c r="H188" s="13">
        <v>0.03</v>
      </c>
      <c r="I188" s="41">
        <f>SUM(D188:H188)</f>
        <v>8.4999999999999992E-2</v>
      </c>
      <c r="J188" s="39"/>
    </row>
    <row r="189" spans="1:25" ht="15" hidden="1" customHeight="1" outlineLevel="1" x14ac:dyDescent="0.35">
      <c r="A189" s="37"/>
      <c r="B189" s="12" t="s">
        <v>99</v>
      </c>
      <c r="C189" s="12" t="s">
        <v>408</v>
      </c>
      <c r="D189" s="21">
        <v>2.5000000000000001E-2</v>
      </c>
      <c r="E189" s="13">
        <v>0.02</v>
      </c>
      <c r="F189" s="7" t="s">
        <v>26</v>
      </c>
      <c r="G189" s="13">
        <v>0.01</v>
      </c>
      <c r="H189" s="13">
        <v>0.03</v>
      </c>
      <c r="I189" s="41">
        <f t="shared" si="20"/>
        <v>8.4999999999999992E-2</v>
      </c>
      <c r="J189" s="39"/>
    </row>
    <row r="190" spans="1:25" ht="74.25" customHeight="1" x14ac:dyDescent="0.35">
      <c r="A190" s="171" t="s">
        <v>409</v>
      </c>
      <c r="B190" s="172"/>
      <c r="C190" s="172"/>
      <c r="D190" s="172"/>
      <c r="E190" s="172"/>
      <c r="F190" s="172"/>
      <c r="G190" s="172"/>
      <c r="H190" s="172"/>
      <c r="I190" s="172"/>
      <c r="J190" s="173"/>
    </row>
    <row r="191" spans="1:25" x14ac:dyDescent="0.35">
      <c r="B191" s="174" t="s">
        <v>410</v>
      </c>
      <c r="C191" s="174"/>
      <c r="D191" s="174"/>
      <c r="E191" s="174"/>
      <c r="F191" s="174"/>
      <c r="G191" s="174"/>
      <c r="H191" s="174"/>
      <c r="I191" s="174"/>
    </row>
    <row r="192" spans="1:25" s="71" customFormat="1" ht="299.25" customHeight="1" x14ac:dyDescent="0.35">
      <c r="A192" s="70"/>
      <c r="B192" s="175"/>
      <c r="C192" s="175"/>
      <c r="D192" s="175"/>
      <c r="E192" s="175"/>
      <c r="F192" s="175"/>
      <c r="G192" s="175"/>
      <c r="H192" s="175"/>
      <c r="I192" s="175"/>
    </row>
  </sheetData>
  <mergeCells count="209">
    <mergeCell ref="A3:I3"/>
    <mergeCell ref="H184:H185"/>
    <mergeCell ref="I184:I185"/>
    <mergeCell ref="J184:J185"/>
    <mergeCell ref="A185:C185"/>
    <mergeCell ref="A190:J190"/>
    <mergeCell ref="B191:I192"/>
    <mergeCell ref="A179:C179"/>
    <mergeCell ref="A184:C184"/>
    <mergeCell ref="D184:D185"/>
    <mergeCell ref="E184:E185"/>
    <mergeCell ref="F184:F185"/>
    <mergeCell ref="G184:G185"/>
    <mergeCell ref="J170:J171"/>
    <mergeCell ref="A171:C171"/>
    <mergeCell ref="A178:C178"/>
    <mergeCell ref="D178:D179"/>
    <mergeCell ref="E178:E179"/>
    <mergeCell ref="F178:F179"/>
    <mergeCell ref="G178:G179"/>
    <mergeCell ref="H178:H179"/>
    <mergeCell ref="I178:I179"/>
    <mergeCell ref="J178:J179"/>
    <mergeCell ref="I162:I163"/>
    <mergeCell ref="J162:J163"/>
    <mergeCell ref="A163:C163"/>
    <mergeCell ref="A170:C170"/>
    <mergeCell ref="D170:D171"/>
    <mergeCell ref="E170:E171"/>
    <mergeCell ref="F170:F171"/>
    <mergeCell ref="G170:G171"/>
    <mergeCell ref="H170:H171"/>
    <mergeCell ref="I170:I171"/>
    <mergeCell ref="A162:C162"/>
    <mergeCell ref="D162:D163"/>
    <mergeCell ref="E162:E163"/>
    <mergeCell ref="F162:F163"/>
    <mergeCell ref="G162:G163"/>
    <mergeCell ref="H162:H163"/>
    <mergeCell ref="G153:G154"/>
    <mergeCell ref="H153:H154"/>
    <mergeCell ref="I153:I154"/>
    <mergeCell ref="J153:J154"/>
    <mergeCell ref="A154:C154"/>
    <mergeCell ref="A153:C153"/>
    <mergeCell ref="D153:D154"/>
    <mergeCell ref="E153:E154"/>
    <mergeCell ref="F153:F154"/>
    <mergeCell ref="I146:I147"/>
    <mergeCell ref="J146:J147"/>
    <mergeCell ref="A147:C147"/>
    <mergeCell ref="H140:H141"/>
    <mergeCell ref="I140:I141"/>
    <mergeCell ref="J140:J141"/>
    <mergeCell ref="A141:C141"/>
    <mergeCell ref="A146:C146"/>
    <mergeCell ref="D146:D147"/>
    <mergeCell ref="E146:E147"/>
    <mergeCell ref="F146:F147"/>
    <mergeCell ref="G146:G147"/>
    <mergeCell ref="H146:H147"/>
    <mergeCell ref="A134:C134"/>
    <mergeCell ref="A140:C140"/>
    <mergeCell ref="D140:D141"/>
    <mergeCell ref="E140:E141"/>
    <mergeCell ref="F140:F141"/>
    <mergeCell ref="G140:G141"/>
    <mergeCell ref="J127:J128"/>
    <mergeCell ref="A128:C128"/>
    <mergeCell ref="A133:C133"/>
    <mergeCell ref="D133:D134"/>
    <mergeCell ref="E133:E134"/>
    <mergeCell ref="F133:F134"/>
    <mergeCell ref="G133:G134"/>
    <mergeCell ref="H133:H134"/>
    <mergeCell ref="I133:I134"/>
    <mergeCell ref="J133:J134"/>
    <mergeCell ref="A127:C127"/>
    <mergeCell ref="D127:D128"/>
    <mergeCell ref="E127:E128"/>
    <mergeCell ref="F127:F128"/>
    <mergeCell ref="G127:G128"/>
    <mergeCell ref="H127:H128"/>
    <mergeCell ref="I127:I128"/>
    <mergeCell ref="H120:H121"/>
    <mergeCell ref="I120:I121"/>
    <mergeCell ref="J120:J121"/>
    <mergeCell ref="A121:C121"/>
    <mergeCell ref="A112:C112"/>
    <mergeCell ref="A120:C120"/>
    <mergeCell ref="D120:D121"/>
    <mergeCell ref="E120:E121"/>
    <mergeCell ref="F120:F121"/>
    <mergeCell ref="G120:G121"/>
    <mergeCell ref="A111:C111"/>
    <mergeCell ref="D111:D112"/>
    <mergeCell ref="E111:E112"/>
    <mergeCell ref="F111:F112"/>
    <mergeCell ref="G111:G112"/>
    <mergeCell ref="H111:H112"/>
    <mergeCell ref="I111:I112"/>
    <mergeCell ref="J111:J112"/>
    <mergeCell ref="I103:I104"/>
    <mergeCell ref="J103:J104"/>
    <mergeCell ref="A104:C104"/>
    <mergeCell ref="A103:C103"/>
    <mergeCell ref="D103:D104"/>
    <mergeCell ref="E103:E104"/>
    <mergeCell ref="F103:F104"/>
    <mergeCell ref="G103:G104"/>
    <mergeCell ref="H103:H104"/>
    <mergeCell ref="A80:C80"/>
    <mergeCell ref="D80:D81"/>
    <mergeCell ref="E80:E81"/>
    <mergeCell ref="F80:F81"/>
    <mergeCell ref="G80:G81"/>
    <mergeCell ref="H80:H81"/>
    <mergeCell ref="I80:I81"/>
    <mergeCell ref="A98:C98"/>
    <mergeCell ref="J80:J81"/>
    <mergeCell ref="A81:C81"/>
    <mergeCell ref="A97:C97"/>
    <mergeCell ref="D97:D98"/>
    <mergeCell ref="E97:E98"/>
    <mergeCell ref="F97:F98"/>
    <mergeCell ref="G97:G98"/>
    <mergeCell ref="H97:H98"/>
    <mergeCell ref="I97:I98"/>
    <mergeCell ref="J97:J98"/>
    <mergeCell ref="A70:C70"/>
    <mergeCell ref="D70:D72"/>
    <mergeCell ref="E70:E72"/>
    <mergeCell ref="F70:F72"/>
    <mergeCell ref="G70:G72"/>
    <mergeCell ref="H70:H72"/>
    <mergeCell ref="I70:I72"/>
    <mergeCell ref="J70:J72"/>
    <mergeCell ref="A71:C71"/>
    <mergeCell ref="A72:C72"/>
    <mergeCell ref="H59:H60"/>
    <mergeCell ref="I59:I60"/>
    <mergeCell ref="J59:J60"/>
    <mergeCell ref="A60:C60"/>
    <mergeCell ref="A65:C65"/>
    <mergeCell ref="D65:D66"/>
    <mergeCell ref="E65:E66"/>
    <mergeCell ref="F65:F66"/>
    <mergeCell ref="G65:G66"/>
    <mergeCell ref="H65:H66"/>
    <mergeCell ref="A59:C59"/>
    <mergeCell ref="D59:D60"/>
    <mergeCell ref="E59:E60"/>
    <mergeCell ref="F59:F60"/>
    <mergeCell ref="G59:G60"/>
    <mergeCell ref="I65:I66"/>
    <mergeCell ref="J65:J66"/>
    <mergeCell ref="A66:C66"/>
    <mergeCell ref="A43:C43"/>
    <mergeCell ref="D43:D44"/>
    <mergeCell ref="E43:E44"/>
    <mergeCell ref="G43:G44"/>
    <mergeCell ref="H43:H44"/>
    <mergeCell ref="I43:I44"/>
    <mergeCell ref="J43:J44"/>
    <mergeCell ref="A44:C44"/>
    <mergeCell ref="I52:I53"/>
    <mergeCell ref="J52:J53"/>
    <mergeCell ref="A53:C53"/>
    <mergeCell ref="A52:C52"/>
    <mergeCell ref="D52:D53"/>
    <mergeCell ref="E52:E53"/>
    <mergeCell ref="F52:F53"/>
    <mergeCell ref="G52:G53"/>
    <mergeCell ref="H52:H53"/>
    <mergeCell ref="I25:I26"/>
    <mergeCell ref="J25:J26"/>
    <mergeCell ref="A26:C26"/>
    <mergeCell ref="A35:C35"/>
    <mergeCell ref="D35:D36"/>
    <mergeCell ref="E35:E36"/>
    <mergeCell ref="F35:F36"/>
    <mergeCell ref="G35:G36"/>
    <mergeCell ref="H35:H36"/>
    <mergeCell ref="I35:I36"/>
    <mergeCell ref="A25:C25"/>
    <mergeCell ref="D25:D26"/>
    <mergeCell ref="E25:E26"/>
    <mergeCell ref="F25:F26"/>
    <mergeCell ref="G25:G26"/>
    <mergeCell ref="H25:H26"/>
    <mergeCell ref="J35:J36"/>
    <mergeCell ref="A36:C36"/>
    <mergeCell ref="A4:I4"/>
    <mergeCell ref="A5:C6"/>
    <mergeCell ref="D5:D6"/>
    <mergeCell ref="E5:E6"/>
    <mergeCell ref="F5:G5"/>
    <mergeCell ref="H5:H6"/>
    <mergeCell ref="I5:I7"/>
    <mergeCell ref="J5:J7"/>
    <mergeCell ref="A8:C8"/>
    <mergeCell ref="D8:D9"/>
    <mergeCell ref="E8:E9"/>
    <mergeCell ref="F8:F9"/>
    <mergeCell ref="G8:G9"/>
    <mergeCell ref="H8:H9"/>
    <mergeCell ref="I8:I9"/>
    <mergeCell ref="J8:J9"/>
    <mergeCell ref="A9:C9"/>
  </mergeCells>
  <conditionalFormatting sqref="L1:L4 L78:L92 L9:L76 L94:L115 L120:L1048576">
    <cfRule type="cellIs" dxfId="3" priority="5" operator="lessThan">
      <formula>0</formula>
    </cfRule>
    <cfRule type="cellIs" dxfId="2" priority="6" operator="greaterThan">
      <formula>0</formula>
    </cfRule>
  </conditionalFormatting>
  <conditionalFormatting sqref="L5:L8">
    <cfRule type="cellIs" dxfId="1" priority="1" operator="lessThan">
      <formula>0</formula>
    </cfRule>
    <cfRule type="cellIs" dxfId="0" priority="2" operator="greaterThan">
      <formula>0</formula>
    </cfRule>
  </conditionalFormatting>
  <hyperlinks>
    <hyperlink ref="H184" r:id="rId1" display="https://www.esrb.europa.eu/pub/pdf/other/141106_Notification_EBA_Article_133.11.pdf?5488a5adadd4ed5d2602010ba926d472" xr:uid="{2C7DD99C-4FAA-46BD-9C64-5B9F03785881}"/>
    <hyperlink ref="G184" r:id="rId2" display="http://www.fi.se/Folder-EN/Startpage/Supervision/Miscellaneous/Listan/Swedish-banks-systemic-importance-O-SII-/" xr:uid="{79746452-84C0-4517-89FC-0C78FE8F1DE2}"/>
    <hyperlink ref="A185:B185" r:id="rId3" display="Finansinspektionen" xr:uid="{9B5BAF46-5B9D-4C02-A048-0E38FD9CCCDD}"/>
    <hyperlink ref="G184:G185" r:id="rId4" display="https://www.fi.se/sv/publicerat/sarskilda-pm-beslut/2020/fi-har-fattat-beslut-om-kapitalbuffertar-for-storbankerna/" xr:uid="{2B3925AB-3319-4612-966E-0697E9D3B7C9}"/>
    <hyperlink ref="H184:H185" r:id="rId5" display="https://www.fi.se/sv/publicerat/sarskilda-pm-beslut/2020/fi-har-fattat-beslut-om-kapitalbuffertar-for-storbankerna/" xr:uid="{F55035D4-59E0-4E9D-BBF7-361002352A9B}"/>
    <hyperlink ref="A71:B71" r:id="rId6" display="Autorité de Contrôle Prudentiel et de Résolution (ACPR)" xr:uid="{C48DBCBE-5653-4046-A994-F6FDBC1F2AEE}"/>
    <hyperlink ref="A72:B72" r:id="rId7" display="Haut Conseil de Stabilité Financière" xr:uid="{77AF0330-27A6-4C66-834E-DE315690AEA7}"/>
    <hyperlink ref="D111" r:id="rId8" display="1.25%" xr:uid="{B6C2C848-877F-41C5-BE43-48B1A2AE8B54}"/>
    <hyperlink ref="E111" r:id="rId9" display="0%" xr:uid="{DE0040C7-9C08-4AB6-905F-8DB6CA94C883}"/>
    <hyperlink ref="A112:B112" r:id="rId10" display="Banca d'Italia" xr:uid="{3067101B-6C59-4771-A0D5-94AB8EF3861A}"/>
    <hyperlink ref="D120" r:id="rId11" xr:uid="{96614C6F-A9E0-44A4-B1E5-D0E7C4518A94}"/>
    <hyperlink ref="E120" r:id="rId12" display="0%" xr:uid="{40F8DC35-81F1-4937-B45E-E6E78EFE06EF}"/>
    <hyperlink ref="G120" r:id="rId13" display="http://www.fktk.lv/en/publications/macroprudential-supervision/other-systemically-significant-institutions.html" xr:uid="{70A7A14C-2694-42D5-99BC-FB2CD5A3CEAE}"/>
    <hyperlink ref="A121:B121" r:id="rId14" display="Financial and Capital Market Commission" xr:uid="{0283B782-CABB-4A27-B6F3-63ADA8A15514}"/>
    <hyperlink ref="E120:E121" r:id="rId15" display="https://www.bank.lv/en/operational-areas/financial-stability/macroprudential-measures/countercyclical-capital-buffer" xr:uid="{4CD52EF6-D283-49AE-BBFA-C0E30CBB9B41}"/>
    <hyperlink ref="G120:G121" r:id="rId16" display="https://www.bank.lv/en/operational-areas/financial-stability/macroprudential-measures/capital-buffer-for-other-systemically-important-institutions" xr:uid="{29776FA0-BB31-4F41-A901-8FE59D9E61DA}"/>
    <hyperlink ref="D127" r:id="rId17" xr:uid="{82C8600B-9DBE-40C7-A373-61831B6E70EC}"/>
    <hyperlink ref="E127" r:id="rId18" display="0%" xr:uid="{5DC5DD0E-B831-48B1-9154-00149FEDA36A}"/>
    <hyperlink ref="A128:B128" r:id="rId19" display="Lietuvos bankas" xr:uid="{39DAE673-D874-4288-B227-20CB2F55B1D0}"/>
    <hyperlink ref="D127:D128" r:id="rId20" display="2.5%" xr:uid="{215B0E94-9397-49BE-ADC6-2ABC3DE79480}"/>
    <hyperlink ref="E127:E128" r:id="rId21" display="https://www.lb.lt/uploads/documents/files/musu-veikla/Finansinis-stabilumas/Resolution 03-145_EN.pdf" xr:uid="{1BC17D83-DE6D-44FD-933A-D62B4BB3F955}"/>
    <hyperlink ref="D133" r:id="rId22" xr:uid="{CE4F839D-66C1-47CC-8B0E-C9CE12C2CCB8}"/>
    <hyperlink ref="E133" r:id="rId23" location="c7489" display="0%" xr:uid="{D8936A2C-5041-46C1-8024-9FB64D9D279D}"/>
    <hyperlink ref="G133" r:id="rId24" location="c7489" display="https://www.cssf.lu/en/documentation/regulations/laws-regulations-and-other-texts/news-cat/130/ - c7489" xr:uid="{649F48F2-8DF5-42EC-83C9-F1A3DDE88DC2}"/>
    <hyperlink ref="A134:B134" r:id="rId25" display="Commission de Surveillance du Secteur Financier" xr:uid="{055B19F3-1BC6-461A-B0AC-BF4930297C07}"/>
    <hyperlink ref="E133:E134" r:id="rId26" location="countercyclical-capital-buffer-ccyb" display="https://www.cssf.lu/en/macroprudential-supervision/ - countercyclical-capital-buffer-ccyb" xr:uid="{6B902ADF-4162-4359-A06C-EF875EA419AD}"/>
    <hyperlink ref="G133:G134" r:id="rId27" location="other-systemically-important-institutions-buffer-o-sii-buffer" display="https://www.cssf.lu/en/macroprudential-supervision/ - other-systemically-important-institutions-buffer-o-sii-buffer" xr:uid="{B133501A-9E86-42E7-9359-8A55B1878282}"/>
    <hyperlink ref="D140" r:id="rId28" display="1.25%" xr:uid="{5EAF6759-C2B9-40DA-8656-3E60ED3DA948}"/>
    <hyperlink ref="E140" r:id="rId29" xr:uid="{737A20F9-2380-411F-A344-638826F29557}"/>
    <hyperlink ref="G140" r:id="rId30" display="https://www.centralbankmalta.org/systemically-important-institutions" xr:uid="{12FE1D6E-D37A-4AED-9D51-CD0D44CAA137}"/>
    <hyperlink ref="A141:B141" r:id="rId31" display="Bank Centrali ta' Malta" xr:uid="{63870404-43D8-4B74-8A04-6C7FE8EC9BEA}"/>
    <hyperlink ref="E146" r:id="rId32" display="0%" xr:uid="{D4369393-483D-41FA-B695-0D913CD93C80}"/>
    <hyperlink ref="F146" r:id="rId33" display="http://www.dnb.nl/en/about-dnb/duties/financial-stability/macroprudentiele-instrumenten/index.jsp" xr:uid="{CD5723B1-C006-47DF-B7FF-62F84E77E38A}"/>
    <hyperlink ref="G146" r:id="rId34" display="http://www.dnb.nl/en/about-dnb/duties/financial-stability/macroprudentiele-instrumenten/index.jsp" xr:uid="{6B67A1ED-4757-4CF6-9B94-5966949CBACC}"/>
    <hyperlink ref="A147:B147" r:id="rId35" display="De Nederlandsche Bank" xr:uid="{E3571E34-8D6E-4DC3-A7EC-0A8F26CD3B6A}"/>
    <hyperlink ref="D153" r:id="rId36" display="1.25%" xr:uid="{C669D1A3-4550-43DD-BDE2-DCFD354F66E4}"/>
    <hyperlink ref="E153" r:id="rId37" display="0%" xr:uid="{3059CA4D-4934-489C-8942-4D87C6F083B4}"/>
    <hyperlink ref="A154:B154" r:id="rId38" display="Banco de Portugal" xr:uid="{5D4C67DE-0838-422A-930B-F5BF64186BA5}"/>
    <hyperlink ref="D162" r:id="rId39" display="2.5%" xr:uid="{B4E29D41-9772-4BCC-BFA0-2ED8F2F4A00E}"/>
    <hyperlink ref="E162" r:id="rId40" display="0%" xr:uid="{8DF9CA29-57D5-406E-B9A3-275C0165D44D}"/>
    <hyperlink ref="G162" r:id="rId41" display="http://www.nbs.sk/en/financial-market-supervision1/macroprudential-policy/current-status-of-macroprudential-instruments/current-setting-of-capital-buffers-in-slovakia" xr:uid="{BEABC435-4C34-4F49-84DD-E7EB45AD620C}"/>
    <hyperlink ref="A163:B163" r:id="rId42" display="National Bank of Slovakia" xr:uid="{666F05E7-4AD3-4F89-85CB-0FC72057C97C}"/>
    <hyperlink ref="E178" r:id="rId43" xr:uid="{98CE1B24-310E-4208-B761-94B8AFEE1E63}"/>
    <hyperlink ref="G178" r:id="rId44" display="http://www.bde.es/bde/en/areas/estabilidad/politica-macropr/" xr:uid="{BC39BA6B-5DCF-4EEC-9F0F-18DCA99D8113}"/>
    <hyperlink ref="F178" r:id="rId45" display="http://www.bde.es/bde/en/areas/estabilidad/politica-macropr/" xr:uid="{2C9F688A-DE97-4F47-9DE8-1BE62F794353}"/>
    <hyperlink ref="A179:B179" r:id="rId46" display="Banco de España" xr:uid="{64FC7942-F76E-4AC1-A23D-538831A9D035}"/>
    <hyperlink ref="G127:G128" r:id="rId47" location="ex-1-3" display="ex-1-3" xr:uid="{C8E274EA-F453-4A21-8ED4-ACBFC86E3CEC}"/>
    <hyperlink ref="D120:D121" r:id="rId48" display="2.5%" xr:uid="{11296961-463B-41F1-A865-BF9C95BF16FA}"/>
    <hyperlink ref="D140:D141" r:id="rId49" display="https://www.mfsa.mt/wp-content/uploads/2019/02/Banking-Rule-15.pdf" xr:uid="{F96B516B-9766-497F-B75A-5A32F11C929D}"/>
    <hyperlink ref="E140:E141" r:id="rId50" display="0%" xr:uid="{53BA6FF2-CD4D-4DD9-83E9-F326F0AF942E}"/>
    <hyperlink ref="G140:G141" r:id="rId51" display="https://www.centralbankmalta.org/systemically-important-institutions" xr:uid="{6636C17C-F505-4134-B3A3-53A473937DDB}"/>
    <hyperlink ref="D133:D134" r:id="rId52" display="2.5%" xr:uid="{F97CBBBC-5D03-46D7-8F8C-63EAB39CD1B3}"/>
    <hyperlink ref="G111" r:id="rId53" display="https://www.bancaditalia.it/compiti/stabilita-finanziaria/politica-macroprudenziale/index.html?com.dotmarketing.htmlpage.language=1" xr:uid="{2D1D3139-38F2-450F-AF81-CE40FA1CED19}"/>
    <hyperlink ref="G153" r:id="rId54" display="https://www.bportugal.pt/en/page/o-sii-capital-buffer" xr:uid="{BE302B14-A52E-4C4F-B035-C8DECC950B53}"/>
    <hyperlink ref="E146:E147" r:id="rId55" display="https://www.dnb.nl/en/sector-news/?p=1&amp;l=10&amp;nt=MTgxOTI&amp;st=MTEz" xr:uid="{0454FD3A-E772-4F4D-A30E-C4FE2637397E}"/>
    <hyperlink ref="F146:F147" r:id="rId56" display="https://www.toezicht.dnb.nl/en/2/51-234727.jsp" xr:uid="{6F10D294-C64C-4E40-9C5A-31C232DDC328}"/>
    <hyperlink ref="G146:G147" r:id="rId57" display="https://www.toezicht.dnb.nl/en/2/51-236832.jsp" xr:uid="{09BF4127-2BFB-4F13-8EFD-D245861111EC}"/>
    <hyperlink ref="A171:B171" r:id="rId58" display="Banka Slovenije" xr:uid="{A6C772A6-B208-4891-9AA1-BC09EF5306CD}"/>
    <hyperlink ref="E8" r:id="rId59" display="0%" xr:uid="{B2CDAFEE-B8E2-46CE-9A9D-FD8CD0D9D51A}"/>
    <hyperlink ref="G8" r:id="rId60" display="https://www.fma.gv.at/en/banks/macroprudential-supervision/details-about-identified-institutions/" xr:uid="{2138F31C-9A8B-40AE-8C58-62B02C7A391C}"/>
    <hyperlink ref="H8" r:id="rId61" display="https://www.fma.gv.at/en/banks/macroprudential-supervision/details-about-systemic-risk-buffer/" xr:uid="{56ADE4DD-D290-44EF-AB63-A45F4C6322B3}"/>
    <hyperlink ref="A9:B9" r:id="rId62" display="Finanzmarktaufsicht (FMA)" xr:uid="{99C08AE9-F9C1-4531-A417-9CAF584441C0}"/>
    <hyperlink ref="E25" r:id="rId63" xr:uid="{FEBAEA43-EE44-4B90-9C6A-94D6A80DDEE7}"/>
    <hyperlink ref="G25" r:id="rId64" display="https://www.nbb.be/en/financial-oversight/macroprudential-supervision/macroprudential-instruments/other-systemically" xr:uid="{BC874D16-19FD-4EE8-A201-98193318E3F8}"/>
    <hyperlink ref="A26:B26" r:id="rId65" display="National Bank of Belgium" xr:uid="{BBD0EB8F-90FD-4F41-8357-F13A8144BAE3}"/>
    <hyperlink ref="E25:E26" r:id="rId66" display="0%" xr:uid="{AA3DBADA-C2CF-4045-9EDF-5D15D0F53AEE}"/>
    <hyperlink ref="G25:G26" r:id="rId67" display="https://www.nbb.be/en/financial-oversight/macroprudential-supervision/macroprudential-instruments/other-systemically" xr:uid="{34A9426F-BFD0-43ED-8131-3D9B8904C99C}"/>
    <hyperlink ref="A36:B36" r:id="rId68" display="Bulgarian National Bank" xr:uid="{588F05B4-24DE-4211-B9FF-F1EB1A8029AA}"/>
    <hyperlink ref="E35:E36" r:id="rId69" display="https://www.bnb.bg/BankSupervision/BSCapitalBuffers/BSCBCountercyclical/index.htm?toLang=_EN" xr:uid="{42C702A8-ACA5-4467-B1A1-ED5B6A28138E}"/>
    <hyperlink ref="G35:G36" r:id="rId70" display="https://www.bnb.bg/BankSupervision/BSCapitalBuffers/BSCBOtherSystemicallyImportantInstitutions/index.htm?toLang=_EN" xr:uid="{34D7181D-F663-4C3B-8449-06BCA64F3AD6}"/>
    <hyperlink ref="H35:H36" r:id="rId71" display="All banks:" xr:uid="{4899D637-3549-45FE-9343-DF01DA007CE1}"/>
    <hyperlink ref="A44:B44" r:id="rId72" display="Hrvatska narodna banka" xr:uid="{F3E0E47E-C20B-4508-8549-1A7BEB126652}"/>
    <hyperlink ref="H43:H44" r:id="rId73" display="https://www.hnb.hr/en/core-functions/financial-stability/macroprudential-measures/structural-systemic-risk-buffer" xr:uid="{FB4CCE25-7BB2-4AB0-B8F1-064132C20C78}"/>
    <hyperlink ref="G43:G44" r:id="rId74" display="https://www.hnb.hr/en/core-functions/financial-stability/macroprudential-measures/systemically-important-institutions-buffer" xr:uid="{6C3E0A40-1699-41EB-AA6D-E4B376B769D1}"/>
    <hyperlink ref="A53:B53" r:id="rId75" display="Central Bank of Cyprus" xr:uid="{3AE830C2-2B7D-4410-BF42-E3ADC7CA4AB7}"/>
    <hyperlink ref="A60:B60" r:id="rId76" display="Eesti Pank" xr:uid="{034ACEAC-63FA-4720-8329-DCFE79070E9A}"/>
    <hyperlink ref="E65:E66" r:id="rId77" display="0%" xr:uid="{F52A095E-844A-41DC-94CE-07285ACDDD05}"/>
    <hyperlink ref="G65:G66" r:id="rId78" display="https://www.finanssivalvonta.fi/en/publications-and-press-releases/Press-release/2022/macroprudential-decision-recommendation-on-mortgage-borrowers-maximum-debt-servicing-burden--credit-institutions-capital-requirements-also-reviewed/" xr:uid="{B25CC57A-FEFE-489A-BF54-96C8A40AC32C}"/>
    <hyperlink ref="A66:B66" r:id="rId79" display="Finanssivalvonta" xr:uid="{89137B74-BBB6-4279-BFC1-9C41B87F1A0B}"/>
    <hyperlink ref="E65" r:id="rId80" display="0%" xr:uid="{119A919C-2BF5-448F-AF9E-E6BE1261E907}"/>
    <hyperlink ref="D65" r:id="rId81" display="2.5%" xr:uid="{E50C6CC2-6958-4E5A-8DF6-D7F0025F66F7}"/>
    <hyperlink ref="E80" r:id="rId82" display="0%" xr:uid="{C35B53B7-79ED-4014-85B3-A8854451920B}"/>
    <hyperlink ref="A81:B81" r:id="rId83" display="Bundesanstalt für Finanzdienstleistungsaufsicht" xr:uid="{3F652417-18CF-45DC-9CCE-7C82CA173BB6}"/>
    <hyperlink ref="G80:G81" r:id="rId84" display="https://www.bafin.de/EN/Aufsicht/BankenFinanzdienstleister/Eigenmittelanforderungen/ASRI/asri_artikel_en.html" xr:uid="{8FB54126-91E9-4BB9-9118-E39F8C9CE757}"/>
    <hyperlink ref="E80:E81" r:id="rId85" display="0%" xr:uid="{447D1E8F-1BD7-4466-8D67-58BAD16B41A1}"/>
    <hyperlink ref="F80:F81" r:id="rId86" display="https://www.bafin.de/EN/Aufsicht/BankenFinanzdienstleister/Eigenmittelanforderungen/GSRI/gsri_node_en.html" xr:uid="{446D5C70-9B63-4C22-B66B-311C467BA623}"/>
    <hyperlink ref="E97" r:id="rId87" xr:uid="{5D05B336-0253-4C07-B690-2DF5DF28E7AA}"/>
    <hyperlink ref="G97" r:id="rId88" display="http://www.bankofgreece.gr/Pages/el/Bank/LegalF/committeeacts.aspx" xr:uid="{4BB3FEF4-5F19-4344-A445-C6534E024B5D}"/>
    <hyperlink ref="A98:B98" r:id="rId89" display="Bank of Greece" xr:uid="{BF8CDE7D-E392-4B09-BF38-EDEE3906D0B3}"/>
    <hyperlink ref="E97:E98" r:id="rId90" display="0%" xr:uid="{DD2397A2-CEDE-4D14-931F-FF1CF6B654D5}"/>
    <hyperlink ref="G97:G98" r:id="rId91" display="https://www.bankofgreece.gr/en/main-tasks/financial-stability/macroprudential-policy/o-sii-buffer" xr:uid="{9B85158D-6171-499E-91EF-66909C8C7A63}"/>
    <hyperlink ref="A104:B104" r:id="rId92" display="Central Bank of Ireland" xr:uid="{FA42A19F-98E7-4292-868D-0FDE12DD3FE5}"/>
    <hyperlink ref="E178:E179" r:id="rId93" display="0%" xr:uid="{184D5720-9755-46BF-9377-00A63A1100DE}"/>
    <hyperlink ref="F178:F179" r:id="rId94" display="https://www.bde.es/bde/en/areas/estabilidad/herramientas-macroprudenciales/identificacion__bbe79f06544b261.html" xr:uid="{0B582794-70F5-4AE3-AABE-231F75379EBC}"/>
    <hyperlink ref="G178:G179" r:id="rId95" display="https://www.bde.es/bde/en/areas/estabilidad/herramientas-macroprudenciales/identificacion__bbe79f06544b261.html" xr:uid="{1B94D725-E897-4260-92C9-42DF38EE0F01}"/>
    <hyperlink ref="E111:E112" r:id="rId96" display="https://www.bancaditalia.it/compiti/stabilita-finanziaria/politica-macroprudenziale/index.html" xr:uid="{5E32011F-7622-4AE5-B601-47962165BFA4}"/>
    <hyperlink ref="E43:E44" r:id="rId97" display="0%" xr:uid="{194C45D0-FA77-43DA-BA81-736D9EA555BE}"/>
    <hyperlink ref="G162:G163" r:id="rId98" display="https://nbs.sk/en/financial-stability/fs-instruments/o-sii/" xr:uid="{B591E309-90D6-4A6A-899D-D686833E251D}"/>
    <hyperlink ref="E184:E185" r:id="rId99" display="https://www.fi.se/en/published/news/2022/fi-leaves-the-countercyclical-buffer-rate-unchanged3/" xr:uid="{3EF2CD97-8BCE-42F3-AC6A-6ECCFCFD34A8}"/>
    <hyperlink ref="D97:D98" r:id="rId100" display="https://www.bankofgreece.gr/en/main-tasks/financial-stability/macroprudential-policy/capital-conservation-buffer" xr:uid="{6C823502-AD6F-48DA-A121-53910AE97799}"/>
    <hyperlink ref="I97:I98" r:id="rId101" display="2.5%-3.5%" xr:uid="{0C3397BE-F347-4AB5-85AC-CA2DA8B447FA}"/>
    <hyperlink ref="J43:J44" r:id="rId102" display="CCyB will be increased to 1% from 31.12.2023 and to 1.5% from 30.06.2024." xr:uid="{CAB539EF-BFB4-49FE-84D2-B66703071FB4}"/>
    <hyperlink ref="E52" r:id="rId103" display="0%" xr:uid="{CD30445A-2EF8-468B-8C41-F033A5392F97}"/>
    <hyperlink ref="G52" r:id="rId104" display="6 banks: n/a" xr:uid="{5265D3E8-311C-44D9-8C48-E1A78E84F1B8}"/>
    <hyperlink ref="E52:E53" r:id="rId105" display="0%" xr:uid="{6353CCB7-D0DC-48C4-AADC-4BAB424C2C5B}"/>
    <hyperlink ref="G52:G53" r:id="rId106" display="https://www.centralbank.cy/en/financial-stability/macroprudential-policy-decisions/o-sii-capital-buffer-for-other-systemically-important-institutions-credit-institutions" xr:uid="{66D7F696-2D89-45AA-B28A-D8BF32B9211E}"/>
    <hyperlink ref="E59" r:id="rId107" display="0%" xr:uid="{89353ECF-18A1-43CF-AB71-E32B36618351}"/>
    <hyperlink ref="G59" r:id="rId108" display="https://www.eestipank.ee/en/financial-stability/other-systemically-important-institutions-buffer" xr:uid="{24E0D67A-5038-45E0-9192-7C7AB2311E70}"/>
    <hyperlink ref="G59:G60" r:id="rId109" display="http://www.eestipank.ee/en/financial-stability/systemically-important-credit-institutions" xr:uid="{8D6805EF-4AF2-4C11-915B-4BE6F9988880}"/>
    <hyperlink ref="E70" r:id="rId110" display="0%" xr:uid="{610B0013-A994-4A87-81F8-2C37CF371CF9}"/>
    <hyperlink ref="F70" r:id="rId111" display="https://acpr.banque-france.fr/nc/publications/registre-officiel.html" xr:uid="{CAAFC96A-99F2-4D34-B5D1-C739172C0A55}"/>
    <hyperlink ref="G70" r:id="rId112" display="https://acpr.banque-france.fr/nc/publications/registre-officiel.html" xr:uid="{F2F3B5E5-C165-4D6F-9100-C741FB072E6D}"/>
    <hyperlink ref="E70:E72" r:id="rId113" display="https://www.economie.gouv.fr/hcsf/decisions-hcsf" xr:uid="{C539EB7A-8D19-4389-8A9D-460E572531F0}"/>
    <hyperlink ref="F70:F72" r:id="rId114" display="https://acpr.banque-france.fr/en/prudential-supervision/banking-supervision/systemic-entities-banking-sector" xr:uid="{DA24F500-527A-4491-996E-18B14D011848}"/>
    <hyperlink ref="G70:G72" r:id="rId115" display="https://acpr.banque-france.fr/en/prudential-supervision/banking-supervision/systemic-entities-banking-sector" xr:uid="{6BA73613-FABF-4BBD-B789-ECE90F1C4A86}"/>
    <hyperlink ref="G103" r:id="rId116" display="http://www.centralbank.ie/stability/MacroprudentialPol/Pages/OtherSystemicallyImportantInstitutions(O-SII).aspx" xr:uid="{7E3C291F-160E-46C5-84D6-80C328AD0DCF}"/>
    <hyperlink ref="G103:G104" r:id="rId117" display="6 banks:                              0.5%-1.5%" xr:uid="{E77C72E1-01A4-468F-B095-D686F26340D1}"/>
    <hyperlink ref="E103:E104" r:id="rId118" display="https://www.centralbank.ie/macro-prudential-policies-for-bank-capital/countercyclical-capital-buffer" xr:uid="{D35C7F11-33D0-4C1D-9091-796BDAC4A057}"/>
    <hyperlink ref="E170" r:id="rId119" display="0%" xr:uid="{EDC85024-6E1F-4399-9543-1939F5C90F42}"/>
    <hyperlink ref="G170" r:id="rId120" display="http://www.bsi.si/en/financial-stability.asp?MapaId=1887" xr:uid="{82B45B4D-01B5-4795-A026-F883DC7A52DF}"/>
    <hyperlink ref="E170:E171" r:id="rId121" display="https://www.bsi.si/en/financial-stability/macroprudential-supervision/macroprudential-instruments" xr:uid="{F3B83F7D-D884-47EF-9835-EFA465820E95}"/>
    <hyperlink ref="G170:G171" r:id="rId122" display="https://www.bsi.si/en/financial-stability/macroprudential-supervision/macroprudential-instruments/capital-buffer-for-other-systemically-important-institutions-o-sii-buffer" xr:uid="{81380F79-13BF-4976-8CC5-7802EA1FE014}"/>
    <hyperlink ref="A9:C9" r:id="rId123" display="Finanzmarktaufsicht" xr:uid="{D5D6D1FA-BDDA-4D49-8B9B-EB217BE362AA}"/>
  </hyperlinks>
  <pageMargins left="0.39370078740157483" right="0.39370078740157483" top="0.74803149606299213" bottom="0.39370078740157483" header="0.31496062992125984" footer="0.31496062992125984"/>
  <pageSetup paperSize="8" scale="86" fitToHeight="0" orientation="landscape" r:id="rId12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06"/>
  <sheetViews>
    <sheetView showGridLines="0" zoomScale="90" zoomScaleNormal="90" workbookViewId="0">
      <selection activeCell="E12" sqref="E12:E13"/>
    </sheetView>
  </sheetViews>
  <sheetFormatPr defaultRowHeight="14.5" x14ac:dyDescent="0.35"/>
  <cols>
    <col min="1" max="1" width="1.81640625" customWidth="1"/>
    <col min="2" max="2" width="32.453125" customWidth="1"/>
    <col min="3" max="3" width="71.453125" customWidth="1"/>
    <col min="4" max="4" width="11.1796875" customWidth="1"/>
    <col min="5" max="5" width="17.1796875" customWidth="1"/>
    <col min="6" max="6" width="37.1796875" customWidth="1"/>
  </cols>
  <sheetData>
    <row r="1" spans="1:7" ht="18" customHeight="1" x14ac:dyDescent="0.35">
      <c r="A1" s="202" t="s">
        <v>1</v>
      </c>
      <c r="B1" s="203"/>
      <c r="C1" s="206" t="s">
        <v>144</v>
      </c>
      <c r="D1" s="208" t="s">
        <v>145</v>
      </c>
      <c r="E1" s="208" t="s">
        <v>146</v>
      </c>
      <c r="F1" s="210" t="s">
        <v>175</v>
      </c>
    </row>
    <row r="2" spans="1:7" ht="18" customHeight="1" x14ac:dyDescent="0.35">
      <c r="A2" s="204"/>
      <c r="B2" s="205"/>
      <c r="C2" s="207"/>
      <c r="D2" s="209"/>
      <c r="E2" s="209"/>
      <c r="F2" s="211"/>
    </row>
    <row r="3" spans="1:7" ht="14.5" customHeight="1" x14ac:dyDescent="0.35">
      <c r="A3" s="212" t="s">
        <v>25</v>
      </c>
      <c r="B3" s="213"/>
      <c r="C3" s="214" t="s">
        <v>194</v>
      </c>
      <c r="D3" s="216" t="s">
        <v>188</v>
      </c>
      <c r="E3" s="218">
        <v>44682</v>
      </c>
      <c r="F3" s="220" t="s">
        <v>348</v>
      </c>
    </row>
    <row r="4" spans="1:7" ht="45" customHeight="1" x14ac:dyDescent="0.35">
      <c r="A4" s="222" t="s">
        <v>29</v>
      </c>
      <c r="B4" s="223"/>
      <c r="C4" s="215"/>
      <c r="D4" s="217"/>
      <c r="E4" s="219"/>
      <c r="F4" s="221"/>
    </row>
    <row r="5" spans="1:7" ht="20.25" customHeight="1" x14ac:dyDescent="0.35">
      <c r="A5" s="180" t="s">
        <v>67</v>
      </c>
      <c r="B5" s="199"/>
      <c r="C5" s="184" t="s">
        <v>190</v>
      </c>
      <c r="D5" s="191" t="s">
        <v>188</v>
      </c>
      <c r="E5" s="193">
        <v>44958</v>
      </c>
      <c r="F5" s="195"/>
    </row>
    <row r="6" spans="1:7" ht="43" customHeight="1" x14ac:dyDescent="0.35">
      <c r="A6" s="200" t="s">
        <v>68</v>
      </c>
      <c r="B6" s="201"/>
      <c r="C6" s="190"/>
      <c r="D6" s="192"/>
      <c r="E6" s="194"/>
      <c r="F6" s="196"/>
    </row>
    <row r="7" spans="1:7" ht="14.5" customHeight="1" x14ac:dyDescent="0.35">
      <c r="A7" s="188" t="s">
        <v>43</v>
      </c>
      <c r="B7" s="189"/>
      <c r="C7" s="184" t="s">
        <v>168</v>
      </c>
      <c r="D7" s="191" t="s">
        <v>147</v>
      </c>
      <c r="E7" s="193">
        <v>43738</v>
      </c>
      <c r="F7" s="195" t="s">
        <v>219</v>
      </c>
    </row>
    <row r="8" spans="1:7" ht="32.15" customHeight="1" x14ac:dyDescent="0.35">
      <c r="A8" s="200" t="s">
        <v>45</v>
      </c>
      <c r="B8" s="201"/>
      <c r="C8" s="190"/>
      <c r="D8" s="192"/>
      <c r="E8" s="194"/>
      <c r="F8" s="196"/>
      <c r="G8" s="36"/>
    </row>
    <row r="9" spans="1:7" ht="14.5" customHeight="1" x14ac:dyDescent="0.35">
      <c r="A9" s="226" t="s">
        <v>346</v>
      </c>
      <c r="B9" s="227"/>
      <c r="C9" s="184" t="s">
        <v>347</v>
      </c>
      <c r="D9" s="186" t="s">
        <v>188</v>
      </c>
      <c r="E9" s="178">
        <v>45139</v>
      </c>
      <c r="F9" s="195"/>
    </row>
    <row r="10" spans="1:7" ht="34.15" customHeight="1" x14ac:dyDescent="0.35">
      <c r="A10" s="232" t="s">
        <v>59</v>
      </c>
      <c r="B10" s="233"/>
      <c r="C10" s="185"/>
      <c r="D10" s="229"/>
      <c r="E10" s="230"/>
      <c r="F10" s="231"/>
    </row>
    <row r="11" spans="1:7" ht="34.5" customHeight="1" x14ac:dyDescent="0.35">
      <c r="A11" s="182" t="s">
        <v>60</v>
      </c>
      <c r="B11" s="228"/>
      <c r="C11" s="190"/>
      <c r="D11" s="187"/>
      <c r="E11" s="179"/>
      <c r="F11" s="196"/>
    </row>
    <row r="12" spans="1:7" ht="15" customHeight="1" x14ac:dyDescent="0.35">
      <c r="A12" s="180" t="s">
        <v>90</v>
      </c>
      <c r="B12" s="181"/>
      <c r="C12" s="184" t="s">
        <v>361</v>
      </c>
      <c r="D12" s="186" t="s">
        <v>359</v>
      </c>
      <c r="E12" s="178">
        <v>45473</v>
      </c>
      <c r="F12" s="45"/>
    </row>
    <row r="13" spans="1:7" ht="46.5" customHeight="1" x14ac:dyDescent="0.35">
      <c r="A13" s="182" t="s">
        <v>209</v>
      </c>
      <c r="B13" s="183"/>
      <c r="C13" s="185"/>
      <c r="D13" s="187"/>
      <c r="E13" s="179"/>
      <c r="F13" s="45"/>
    </row>
    <row r="14" spans="1:7" ht="14.5" customHeight="1" x14ac:dyDescent="0.35">
      <c r="A14" s="180" t="s">
        <v>95</v>
      </c>
      <c r="B14" s="199"/>
      <c r="C14" s="184" t="s">
        <v>178</v>
      </c>
      <c r="D14" s="191" t="s">
        <v>188</v>
      </c>
      <c r="E14" s="193">
        <v>44743</v>
      </c>
      <c r="F14" s="195"/>
    </row>
    <row r="15" spans="1:7" ht="47.5" customHeight="1" x14ac:dyDescent="0.35">
      <c r="A15" s="200" t="s">
        <v>96</v>
      </c>
      <c r="B15" s="201"/>
      <c r="C15" s="190"/>
      <c r="D15" s="192"/>
      <c r="E15" s="194"/>
      <c r="F15" s="196"/>
    </row>
    <row r="16" spans="1:7" x14ac:dyDescent="0.35">
      <c r="A16" s="226" t="s">
        <v>106</v>
      </c>
      <c r="B16" s="227"/>
      <c r="C16" s="184" t="s">
        <v>216</v>
      </c>
      <c r="D16" s="186" t="s">
        <v>188</v>
      </c>
      <c r="E16" s="178">
        <v>45199</v>
      </c>
      <c r="F16" s="195" t="s">
        <v>213</v>
      </c>
    </row>
    <row r="17" spans="1:7" ht="37" customHeight="1" x14ac:dyDescent="0.35">
      <c r="A17" s="182" t="s">
        <v>107</v>
      </c>
      <c r="B17" s="228"/>
      <c r="C17" s="190"/>
      <c r="D17" s="187"/>
      <c r="E17" s="179"/>
      <c r="F17" s="196"/>
    </row>
    <row r="18" spans="1:7" ht="15" customHeight="1" x14ac:dyDescent="0.35">
      <c r="A18" s="180" t="s">
        <v>111</v>
      </c>
      <c r="B18" s="199"/>
      <c r="C18" s="184" t="s">
        <v>211</v>
      </c>
      <c r="D18" s="191" t="s">
        <v>147</v>
      </c>
      <c r="E18" s="193">
        <v>44562</v>
      </c>
      <c r="F18" s="195" t="s">
        <v>210</v>
      </c>
    </row>
    <row r="19" spans="1:7" ht="100" customHeight="1" x14ac:dyDescent="0.35">
      <c r="A19" s="200" t="s">
        <v>113</v>
      </c>
      <c r="B19" s="201"/>
      <c r="C19" s="190"/>
      <c r="D19" s="192"/>
      <c r="E19" s="194"/>
      <c r="F19" s="196"/>
    </row>
    <row r="20" spans="1:7" ht="14.5" customHeight="1" x14ac:dyDescent="0.35">
      <c r="A20" s="188" t="s">
        <v>117</v>
      </c>
      <c r="B20" s="189"/>
      <c r="C20" s="184" t="s">
        <v>357</v>
      </c>
      <c r="D20" s="191" t="s">
        <v>188</v>
      </c>
      <c r="E20" s="193">
        <v>45566</v>
      </c>
      <c r="F20" s="195"/>
    </row>
    <row r="21" spans="1:7" ht="59" customHeight="1" x14ac:dyDescent="0.35">
      <c r="A21" s="197" t="s">
        <v>118</v>
      </c>
      <c r="B21" s="198"/>
      <c r="C21" s="190"/>
      <c r="D21" s="192"/>
      <c r="E21" s="194"/>
      <c r="F21" s="196"/>
      <c r="G21" s="36"/>
    </row>
    <row r="22" spans="1:7" ht="15" customHeight="1" x14ac:dyDescent="0.35">
      <c r="A22" s="224" t="s">
        <v>131</v>
      </c>
      <c r="B22" s="225"/>
      <c r="C22" s="184" t="s">
        <v>360</v>
      </c>
      <c r="D22" s="186" t="s">
        <v>188</v>
      </c>
      <c r="E22" s="178">
        <v>45658</v>
      </c>
      <c r="F22" s="195"/>
    </row>
    <row r="23" spans="1:7" ht="62.25" customHeight="1" x14ac:dyDescent="0.35">
      <c r="A23" s="200" t="s">
        <v>132</v>
      </c>
      <c r="B23" s="201"/>
      <c r="C23" s="190"/>
      <c r="D23" s="187"/>
      <c r="E23" s="179"/>
      <c r="F23" s="196"/>
    </row>
    <row r="47" spans="7:7" x14ac:dyDescent="0.35">
      <c r="G47" s="36"/>
    </row>
    <row r="69" spans="7:7" x14ac:dyDescent="0.35">
      <c r="G69" s="36"/>
    </row>
    <row r="72" spans="7:7" x14ac:dyDescent="0.35">
      <c r="G72" s="36"/>
    </row>
    <row r="77" spans="7:7" x14ac:dyDescent="0.35">
      <c r="G77" s="36"/>
    </row>
    <row r="84" spans="7:7" x14ac:dyDescent="0.35">
      <c r="G84" s="36"/>
    </row>
    <row r="113" spans="7:7" x14ac:dyDescent="0.35">
      <c r="G113" s="36"/>
    </row>
    <row r="121" spans="7:7" x14ac:dyDescent="0.35">
      <c r="G121" s="36"/>
    </row>
    <row r="125" spans="7:7" x14ac:dyDescent="0.35">
      <c r="G125" s="36"/>
    </row>
    <row r="132" spans="7:7" x14ac:dyDescent="0.35">
      <c r="G132" s="36"/>
    </row>
    <row r="137" spans="7:7" x14ac:dyDescent="0.35">
      <c r="G137" s="36"/>
    </row>
    <row r="144" spans="7:7" x14ac:dyDescent="0.35">
      <c r="G144" s="36"/>
    </row>
    <row r="148" spans="7:7" x14ac:dyDescent="0.35">
      <c r="G148" s="36"/>
    </row>
    <row r="171" spans="7:7" x14ac:dyDescent="0.35">
      <c r="G171" s="36"/>
    </row>
    <row r="197" spans="7:7" x14ac:dyDescent="0.35">
      <c r="G197" s="36"/>
    </row>
    <row r="206" spans="7:7" x14ac:dyDescent="0.35">
      <c r="G206" s="36"/>
    </row>
  </sheetData>
  <mergeCells count="65">
    <mergeCell ref="A9:B9"/>
    <mergeCell ref="C9:C11"/>
    <mergeCell ref="D9:D11"/>
    <mergeCell ref="E9:E11"/>
    <mergeCell ref="F9:F11"/>
    <mergeCell ref="A10:B10"/>
    <mergeCell ref="A11:B11"/>
    <mergeCell ref="A16:B16"/>
    <mergeCell ref="C16:C17"/>
    <mergeCell ref="D16:D17"/>
    <mergeCell ref="E16:E17"/>
    <mergeCell ref="F16:F17"/>
    <mergeCell ref="A17:B17"/>
    <mergeCell ref="A22:B22"/>
    <mergeCell ref="C22:C23"/>
    <mergeCell ref="D22:D23"/>
    <mergeCell ref="E22:E23"/>
    <mergeCell ref="F22:F23"/>
    <mergeCell ref="A23:B23"/>
    <mergeCell ref="A5:B5"/>
    <mergeCell ref="C5:C6"/>
    <mergeCell ref="D5:D6"/>
    <mergeCell ref="E5:E6"/>
    <mergeCell ref="F5:F6"/>
    <mergeCell ref="A6:B6"/>
    <mergeCell ref="E18:E19"/>
    <mergeCell ref="F18:F19"/>
    <mergeCell ref="A18:B18"/>
    <mergeCell ref="A19:B19"/>
    <mergeCell ref="C18:C19"/>
    <mergeCell ref="D18:D19"/>
    <mergeCell ref="A7:B7"/>
    <mergeCell ref="C7:C8"/>
    <mergeCell ref="D7:D8"/>
    <mergeCell ref="E7:E8"/>
    <mergeCell ref="F7:F8"/>
    <mergeCell ref="A8:B8"/>
    <mergeCell ref="A3:B3"/>
    <mergeCell ref="C3:C4"/>
    <mergeCell ref="D3:D4"/>
    <mergeCell ref="E3:E4"/>
    <mergeCell ref="F3:F4"/>
    <mergeCell ref="A4:B4"/>
    <mergeCell ref="A1:B2"/>
    <mergeCell ref="C1:C2"/>
    <mergeCell ref="D1:D2"/>
    <mergeCell ref="E1:E2"/>
    <mergeCell ref="F1:F2"/>
    <mergeCell ref="A14:B14"/>
    <mergeCell ref="C14:C15"/>
    <mergeCell ref="D14:D15"/>
    <mergeCell ref="E14:E15"/>
    <mergeCell ref="F14:F15"/>
    <mergeCell ref="A15:B15"/>
    <mergeCell ref="A20:B20"/>
    <mergeCell ref="C20:C21"/>
    <mergeCell ref="D20:D21"/>
    <mergeCell ref="E20:E21"/>
    <mergeCell ref="F20:F21"/>
    <mergeCell ref="A21:B21"/>
    <mergeCell ref="E12:E13"/>
    <mergeCell ref="A12:B12"/>
    <mergeCell ref="A13:B13"/>
    <mergeCell ref="C12:C13"/>
    <mergeCell ref="D12:D13"/>
  </mergeCells>
  <hyperlinks>
    <hyperlink ref="I8" r:id="rId1" display="https://www.nbb.be/en/financial-oversight/macroprudential-supervision/macroprudential-instruments/other-systemically" xr:uid="{00000000-0004-0000-0100-000004000000}"/>
    <hyperlink ref="I47" r:id="rId2" display="http://www.centralbank.gov.cy/nqcontent.cfm?a_id=15672" xr:uid="{00000000-0004-0000-0100-000006000000}"/>
    <hyperlink ref="I77" r:id="rId3" display="https://acpr.banque-france.fr/nc/publications/registre-officiel.html" xr:uid="{00000000-0004-0000-0100-000008000000}"/>
    <hyperlink ref="H77" r:id="rId4" display="https://acpr.banque-france.fr/nc/publications/registre-officiel.html" xr:uid="{00000000-0004-0000-0100-000009000000}"/>
    <hyperlink ref="H84" r:id="rId5" display="https://www.bafin.de/SharedDocs/Downloads/DE/BaFinJournal/2016/bj_1612.pdf" xr:uid="{00000000-0004-0000-0100-00000D000000}"/>
    <hyperlink ref="I69" r:id="rId6" display="https://www.eestipank.ee/en/financial-stability/other-systemically-important-institutions-buffer" xr:uid="{00000000-0004-0000-0100-00000E000000}"/>
    <hyperlink ref="I72" r:id="rId7" display="http://www.finanssivalvonta.fi/en/Supervision/Macroprudential_supervision/decision_making/Pages/Default.aspx" xr:uid="{00000000-0004-0000-0100-00000F000000}"/>
    <hyperlink ref="I84" r:id="rId8" display="https://www.bafin.de/SharedDocs/Downloads/EN/Eigenmittel_BA/dl_asri_institute_ba_en.html" xr:uid="{00000000-0004-0000-0100-000010000000}"/>
    <hyperlink ref="J69" r:id="rId9" display="https://www.eestipank.ee/en/financial-stability/systemic-risk-buffer" xr:uid="{00000000-0004-0000-0100-000011000000}"/>
    <hyperlink ref="I137" r:id="rId10" location="c7489" display="https://www.cssf.lu/en/documentation/regulations/laws-regulations-and-other-texts/news-cat/130/#c7489" xr:uid="{00000000-0004-0000-0100-000013000000}"/>
    <hyperlink ref="H121" r:id="rId11" display="https://www.bancaditalia.it/compiti/stabilita-finanziaria/politica-macroprudenziale/index.html?com.dotmarketing.htmlpage.language=2" xr:uid="{00000000-0004-0000-0100-00001A000000}"/>
    <hyperlink ref="H148" r:id="rId12" display="http://www.dnb.nl/en/about-dnb/duties/financial-stability/macroprudentiele-instrumenten/index.jsp" xr:uid="{00000000-0004-0000-0100-00001B000000}"/>
    <hyperlink ref="I113" r:id="rId13" display="http://www.centralbank.ie/stability/MacroprudentialPol/Pages/OtherSystemicallyImportantInstitutions(O-SII).aspx" xr:uid="{00000000-0004-0000-0100-00001C000000}"/>
    <hyperlink ref="I121" r:id="rId14" display="https://www.bancaditalia.it/compiti/stabilita-finanziaria/politica-macroprudenziale/index.html?com.dotmarketing.htmlpage.language=3" xr:uid="{00000000-0004-0000-0100-00001D000000}"/>
    <hyperlink ref="I132" r:id="rId15" display="https://www.lb.lt/other_systemically_important_institutions" xr:uid="{00000000-0004-0000-0100-00001E000000}"/>
    <hyperlink ref="I144" r:id="rId16" display="https://www.centralbankmalta.org/systemically-important-institutions" xr:uid="{00000000-0004-0000-0100-00001F000000}"/>
    <hyperlink ref="I148" r:id="rId17" display="http://www.dnb.nl/en/about-dnb/duties/financial-stability/macroprudentiele-instrumenten/index.jsp" xr:uid="{00000000-0004-0000-0100-000020000000}"/>
    <hyperlink ref="I125" r:id="rId18" display="http://www.fktk.lv/en/publications/macroprudential-supervision/other-systemically-significant-institutions.html" xr:uid="{00000000-0004-0000-0100-000021000000}"/>
    <hyperlink ref="J148" r:id="rId19" display="http://www.dnb.nl/en/about-dnb/duties/financial-stability/macroprudentiele-instrumenten/index.jsp" xr:uid="{00000000-0004-0000-0100-000022000000}"/>
    <hyperlink ref="I171" r:id="rId20" display="https://www.bportugal.pt/en/page/o-sii-capital-buffer" xr:uid="{00000000-0004-0000-0100-000024000000}"/>
    <hyperlink ref="H206" r:id="rId21" display="http://www.bde.es/bde/en/areas/estabilidad/politica-macropr/" xr:uid="{00000000-0004-0000-0100-000027000000}"/>
    <hyperlink ref="I197" r:id="rId22" display="http://www.bsi.si/en/financial-stability.asp?MapaId=1887" xr:uid="{00000000-0004-0000-0100-000028000000}"/>
    <hyperlink ref="I206" r:id="rId23" display="http://www.bde.es/bde/en/areas/estabilidad/politica-macropr/" xr:uid="{00000000-0004-0000-0100-000029000000}"/>
    <hyperlink ref="F195" r:id="rId24" display="http://www.nbs.sk/en/financial-market-supervision1/macroprudential-policy/current-status-of-macroprudential-instruments/current-setting-of-capital-buffers-in-slovakia" xr:uid="{00000000-0004-0000-0100-00002A000000}"/>
    <hyperlink ref="A4:B4" r:id="rId25" display="National Bank of Belgium" xr:uid="{00000000-0004-0000-0100-00002B000000}"/>
    <hyperlink ref="C3:C4" r:id="rId26" display="A new sectoral systemic risk buffer is set. The SSyRB is 9% and it applies to IRB retail exposures secured by residential immovable property for which the collateral is located in Belgium." xr:uid="{00000000-0004-0000-0100-00002C000000}"/>
    <hyperlink ref="A8:B8" r:id="rId27" display="Eesti Pank" xr:uid="{00000000-0004-0000-0100-00002F000000}"/>
    <hyperlink ref="C7:C8" r:id="rId28" display="Credit institution-specific minimum level of 15% for the average risk weight on retail exposures secured by real estate, applicable to credit institutions using the Internal Ratings Based (IRB) approach." xr:uid="{00000000-0004-0000-0100-000030000000}"/>
    <hyperlink ref="A19:B19" r:id="rId29" display="De Nederlandsche Bank" xr:uid="{0AC5F7DD-6C99-43E4-9580-5A85BB32C23D}"/>
    <hyperlink ref="C18:C19" r:id="rId30" display="DNB has decided to extend the scheme per 1 December 2022 to be extended by two years. This extension option is also provided for in Article 458 of the Capital Requirements Regulation. The measure will be in effect with the extension until December 1, 2024. DNB applies a risk weight floor measure on the mortgage loan portfolios of IRB banks. For each exposure, a 12% risk weight is assigned  to the portion of the loan not exceeding 55% of the collateral’s market value, and a 45% risk weight is assigned to the remaining portion of the loan." xr:uid="{1086AB4C-B85E-43DF-89F8-F21328A808C5}"/>
    <hyperlink ref="C14:C15" r:id="rId31" location="ex-1-4" display="Credit institution-specific minimum level of 15% for the average risk weight on retail exposures secured by real estate, applicable to credit institutions using the Internal Ratings Based (IRB) approach." xr:uid="{DC0C4AA2-21B4-4004-863D-574EBA4E1A67}"/>
    <hyperlink ref="A15:B15" r:id="rId32" display="Lietuvos bankas" xr:uid="{A2FD07A7-F405-4455-B76A-760FBD863574}"/>
    <hyperlink ref="C5:C6" r:id="rId33" display="A new sectoral systemic risk buffer of 2% for all those risk positions - or parts of risk positions - to natural and legal persons that are collateralized by residential real estate in Germany and where this collateral entails a reduction in risk weights." xr:uid="{E908C4C8-D665-4D38-AB88-CF17E987684C}"/>
    <hyperlink ref="A6:B6" r:id="rId34" display="Bundesanstalt für Finanzdienstleistungsaufsicht" xr:uid="{4203A666-A8C6-4E8B-AB6F-21BC89A39BF2}"/>
    <hyperlink ref="A17:B17" r:id="rId35" display="Bank Centrali ta' Malta" xr:uid="{76AF92FC-D626-41E7-86AF-512232E37DBC}"/>
    <hyperlink ref="C16:C17" r:id="rId36" display="The Bank Centrali ta' Malta decided to apply a new sectoral risk buffer rate of 1.5%, which is phased in with a rate of 1% as of 30/09/2023. The sSyRB applies to domestic RRE mortgages to natural persons secured by domestic RRE and excludes other forms of exposures which are secured by RRE but are not RRE mortgages. " xr:uid="{251B6D95-2707-4CBC-AB47-D10B6214DB64}"/>
    <hyperlink ref="A10:B10" r:id="rId37" display="Autorité de Contrôle Prudentiel et de Résolution" xr:uid="{F8FDF254-AF65-4845-B83F-7D0A00051E89}"/>
    <hyperlink ref="A11:B11" r:id="rId38" display="Haut Conseil de Stabilité Financière" xr:uid="{2FCDA080-972B-4FDC-8A91-D27098C9CF74}"/>
    <hyperlink ref="C9:C11" r:id="rId39" display="A new sectoral systemic risk buffer is set. The sSyRB is 3% and covers exposures of seven systemically important institution to highly indebted non-financial cooperations." xr:uid="{CDD3EF6D-5B7D-4E0A-B89B-4B95248201B2}"/>
    <hyperlink ref="I21" r:id="rId40" display="https://www.nbb.be/en/financial-oversight/macroprudential-supervision/macroprudential-instruments/other-systemically" xr:uid="{F7A1482D-7128-4613-85FD-F8160DA9D393}"/>
    <hyperlink ref="A21:B21" r:id="rId41" display="Banco de Portugal" xr:uid="{D0164079-2734-48B4-B606-5091E319B613}"/>
    <hyperlink ref="C20:C21" r:id="rId42" display=" Banco de Portugal has introduced a 4% sectoral systemic risk buffer. It will be applicable to institutions using the internal ratings-based (IRB) approach, on the risk exposure amount of all retail exposures to natural persons secured by residential real estate located in Portugal. " xr:uid="{BB4AFB11-A5A2-4DC8-8B64-103DCE9D79F4}"/>
    <hyperlink ref="A23:B23" r:id="rId43" display="Banka Slovenije" xr:uid="{F3516D24-466F-4731-8616-D94D1C450AB2}"/>
    <hyperlink ref="C22:C23" r:id="rId44" display="Banka Slovenije has decided to recalibrate the sectoral systemic risk buffer for retail exposures to natural persons secured by residential property from 1% to 0.5%. The sectoral risk buffer for tail exposures to natural personsthat are not secured by residential property will remain at 0.5%" xr:uid="{603221E4-3F57-402B-A4F5-E2C4A3FE96AB}"/>
    <hyperlink ref="C12:C13" r:id="rId45" display="Latvijas Banka recalibrated risk weight requirement under the standardised approach for exposures fully and completely secured by mortgages on commercial immovable property from 100% to 80%. The measure will become effective on 30 June 2024." xr:uid="{4F3D2772-EAF1-4083-B8AD-AE5923A1DAF1}"/>
  </hyperlinks>
  <pageMargins left="0.7" right="0.7" top="0.75" bottom="0.75" header="0.3" footer="0.3"/>
  <pageSetup paperSize="9" orientation="portrait" r:id="rId4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Combined Buffer Requirements</vt:lpstr>
      <vt:lpstr>Other measures</vt:lpstr>
      <vt:lpstr>'Combined Buffer Requirements'!Print_Area</vt:lpstr>
      <vt:lpstr>'Other measures'!Print_Area</vt:lpstr>
      <vt:lpstr>'Combined Buffer Requirements'!Print_Titles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2024-01-17T17:37:50Z</dcterms:modified>
</cp:coreProperties>
</file>